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795" windowHeight="12000" activeTab="4"/>
  </bookViews>
  <sheets>
    <sheet name="就业与新徽菜" sheetId="1" r:id="rId1"/>
    <sheet name="老年助餐与健康口腔" sheetId="2" r:id="rId2"/>
    <sheet name="安心托幼" sheetId="4" r:id="rId3"/>
    <sheet name="快乐健身与便民停车" sheetId="5" r:id="rId4"/>
    <sheet name="放心家政文明菜市老有所学" sheetId="6" r:id="rId5"/>
    <sheet name="Sheet2" sheetId="8" r:id="rId6"/>
    <sheet name="Sheet3" sheetId="9" r:id="rId7"/>
    <sheet name="Sheet4" sheetId="10" r:id="rId8"/>
    <sheet name="Sheet5" sheetId="11" r:id="rId9"/>
    <sheet name="Sheet6" sheetId="12" r:id="rId10"/>
    <sheet name="Sheet1" sheetId="13" r:id="rId11"/>
  </sheets>
  <calcPr calcId="144525"/>
</workbook>
</file>

<file path=xl/sharedStrings.xml><?xml version="1.0" encoding="utf-8"?>
<sst xmlns="http://schemas.openxmlformats.org/spreadsheetml/2006/main" count="134" uniqueCount="69">
  <si>
    <t>暖民心行动项目进度情况统计表</t>
  </si>
  <si>
    <t>全市及县区</t>
  </si>
  <si>
    <t>综合进度指数</t>
  </si>
  <si>
    <t>就业促进行动</t>
  </si>
  <si>
    <t xml:space="preserve">新徽菜名徽厨行动  </t>
  </si>
  <si>
    <t>进度指数</t>
  </si>
  <si>
    <t>青年见习岗位目标任务</t>
  </si>
  <si>
    <t>实际完成</t>
  </si>
  <si>
    <t>目标任务完成进度</t>
  </si>
  <si>
    <t>公益性岗位任务</t>
  </si>
  <si>
    <t>招聘活动任务（场次）</t>
  </si>
  <si>
    <t>补贴性职业技能培训任务（人次）</t>
  </si>
  <si>
    <t>新增技能人才任务（人）</t>
  </si>
  <si>
    <t>农民工职业技能培训（人次）</t>
  </si>
  <si>
    <t>充分就业社区创建（个）</t>
  </si>
  <si>
    <t>现有社区（个）</t>
  </si>
  <si>
    <t>徽菜师傅技能培训</t>
  </si>
  <si>
    <t>五河县</t>
  </si>
  <si>
    <t>县区综合进度指数只计算有任务的项目，即每项按照100除项目数计算。</t>
  </si>
  <si>
    <t>老年助餐服务行动</t>
  </si>
  <si>
    <t>健康口腔行动</t>
  </si>
  <si>
    <t>城市老年食堂（助餐点）任务数</t>
  </si>
  <si>
    <t>完成数</t>
  </si>
  <si>
    <t>目标任务完成率(%)</t>
  </si>
  <si>
    <t>农村老年食堂（助餐点）任务数</t>
  </si>
  <si>
    <t>目标任务完成率（%）</t>
  </si>
  <si>
    <t>新增牙椅数（台）</t>
  </si>
  <si>
    <t>目标任务完成进度（%）</t>
  </si>
  <si>
    <r>
      <rPr>
        <b/>
        <sz val="10"/>
        <rFont val="宋体"/>
        <charset val="134"/>
      </rPr>
      <t>实施第一恒磨牙窝沟封闭项目的</t>
    </r>
    <r>
      <rPr>
        <b/>
        <sz val="10"/>
        <rFont val="Times New Roman"/>
        <charset val="134"/>
      </rPr>
      <t>6-9</t>
    </r>
    <r>
      <rPr>
        <b/>
        <sz val="10"/>
        <rFont val="宋体"/>
        <charset val="134"/>
      </rPr>
      <t>岁儿童比例</t>
    </r>
  </si>
  <si>
    <r>
      <rPr>
        <b/>
        <sz val="10"/>
        <rFont val="宋体"/>
        <charset val="134"/>
      </rPr>
      <t>实施第一恒磨牙窝沟封闭项目的</t>
    </r>
    <r>
      <rPr>
        <b/>
        <sz val="10"/>
        <rFont val="Times New Roman"/>
        <charset val="134"/>
      </rPr>
      <t>6-9</t>
    </r>
    <r>
      <rPr>
        <b/>
        <sz val="10"/>
        <rFont val="宋体"/>
        <charset val="134"/>
      </rPr>
      <t>岁儿童目标人数（人）</t>
    </r>
  </si>
  <si>
    <t>目标任务完成人数（人）</t>
  </si>
  <si>
    <t>实际完成比例</t>
  </si>
  <si>
    <t>备注：1、老年食堂、助餐点已全部选址完成并且已开工建设。</t>
  </si>
  <si>
    <t xml:space="preserve">      2、省目标任务新增牙椅为70个，市目标任务为72个。实施第一恒磨牙窝沟封闭项目的6-9岁儿童目标人数省定为34900人，市目标任务为34950人。</t>
  </si>
  <si>
    <t>安心托幼行动</t>
  </si>
  <si>
    <t>新增公办园学位目标任务（个）</t>
  </si>
  <si>
    <t>新增托位目标任务（个）</t>
  </si>
  <si>
    <t>示范性托育服务机构目标任务（个）</t>
  </si>
  <si>
    <t>公立医院托育点</t>
  </si>
  <si>
    <t>县级公办独立托育服务机构</t>
  </si>
  <si>
    <t>五河县3</t>
  </si>
  <si>
    <t>—</t>
  </si>
  <si>
    <t xml:space="preserve">注：1.省定新增公办园学位任务量1620个，为确保完成工作任务，市教育局在省定任务的基础上结合实际对各县新增公办学位任务指标略有提高，下达至县区的任务数共2610个。           
</t>
  </si>
  <si>
    <t xml:space="preserve">    2.公立医院托育点为市一、二、三院。    </t>
  </si>
  <si>
    <t>快乐健身行动</t>
  </si>
  <si>
    <t>便民停车行动</t>
  </si>
  <si>
    <t>居住和行政村小区健身设施维修改造提升和配建数量</t>
  </si>
  <si>
    <r>
      <rPr>
        <sz val="10"/>
        <color theme="1"/>
        <rFont val="宋体"/>
        <charset val="134"/>
      </rPr>
      <t>目标任务</t>
    </r>
    <r>
      <rPr>
        <sz val="10"/>
        <color theme="1"/>
        <rFont val="Times New Roman"/>
        <charset val="134"/>
      </rPr>
      <t xml:space="preserve">
</t>
    </r>
    <r>
      <rPr>
        <sz val="10"/>
        <color theme="1"/>
        <rFont val="宋体"/>
        <charset val="134"/>
      </rPr>
      <t>完成进度（</t>
    </r>
    <r>
      <rPr>
        <sz val="10"/>
        <color theme="1"/>
        <rFont val="Times New Roman"/>
        <charset val="134"/>
      </rPr>
      <t>%</t>
    </r>
    <r>
      <rPr>
        <sz val="10"/>
        <color theme="1"/>
        <rFont val="宋体"/>
        <charset val="134"/>
      </rPr>
      <t>）</t>
    </r>
  </si>
  <si>
    <t>全年体育项目培训人次(万人次）</t>
  </si>
  <si>
    <t>全年参加赛事活动人数（万人次）</t>
  </si>
  <si>
    <t>新增城市停车泊位目标任务数</t>
  </si>
  <si>
    <t>目标任务
完成进度（%）</t>
  </si>
  <si>
    <t>新增公共停车泊位数</t>
  </si>
  <si>
    <t>备注：1、全年体育项目培训人次省定目标为6万人次，市定目标为6.2万人次。</t>
  </si>
  <si>
    <t xml:space="preserve">      2、</t>
  </si>
  <si>
    <t>放心家政行动</t>
  </si>
  <si>
    <t>文明菜市行动</t>
  </si>
  <si>
    <t>老有所学行动</t>
  </si>
  <si>
    <r>
      <rPr>
        <b/>
        <sz val="10"/>
        <rFont val="宋体"/>
        <charset val="134"/>
      </rPr>
      <t>新增家政服务员工制企业</t>
    </r>
    <r>
      <rPr>
        <b/>
        <sz val="10"/>
        <rFont val="Times New Roman"/>
        <charset val="134"/>
      </rPr>
      <t>(</t>
    </r>
    <r>
      <rPr>
        <b/>
        <sz val="10"/>
        <rFont val="宋体"/>
        <charset val="134"/>
      </rPr>
      <t>个）</t>
    </r>
  </si>
  <si>
    <t>实际完成（个）</t>
  </si>
  <si>
    <r>
      <rPr>
        <sz val="10"/>
        <color theme="1"/>
        <rFont val="宋体"/>
        <charset val="134"/>
      </rPr>
      <t>目标任务完成进度（</t>
    </r>
    <r>
      <rPr>
        <sz val="10"/>
        <color theme="1"/>
        <rFont val="Times New Roman"/>
        <charset val="134"/>
      </rPr>
      <t>%</t>
    </r>
    <r>
      <rPr>
        <sz val="10"/>
        <color theme="1"/>
        <rFont val="宋体"/>
        <charset val="134"/>
      </rPr>
      <t>）</t>
    </r>
  </si>
  <si>
    <t>培训家政服务人员（人）</t>
  </si>
  <si>
    <t>实际完成（人）</t>
  </si>
  <si>
    <t>新增服务人员（人）</t>
  </si>
  <si>
    <t>城区菜市目标任务</t>
  </si>
  <si>
    <t>乡镇菜市目标任务</t>
  </si>
  <si>
    <t>参与学习教育活动的老年人总数目标任务（万人）</t>
  </si>
  <si>
    <r>
      <rPr>
        <sz val="10"/>
        <rFont val="宋体"/>
        <charset val="134"/>
      </rPr>
      <t>目标任务</t>
    </r>
    <r>
      <rPr>
        <sz val="10"/>
        <rFont val="Times New Roman"/>
        <charset val="134"/>
      </rPr>
      <t xml:space="preserve">
</t>
    </r>
    <r>
      <rPr>
        <sz val="10"/>
        <rFont val="宋体"/>
        <charset val="134"/>
      </rPr>
      <t>完成进度（</t>
    </r>
    <r>
      <rPr>
        <sz val="10"/>
        <rFont val="Times New Roman"/>
        <charset val="134"/>
      </rPr>
      <t>%</t>
    </r>
    <r>
      <rPr>
        <sz val="10"/>
        <rFont val="宋体"/>
        <charset val="134"/>
      </rPr>
      <t>）</t>
    </r>
  </si>
  <si>
    <t>其中：线下学习老年人（万人）</t>
  </si>
</sst>
</file>

<file path=xl/styles.xml><?xml version="1.0" encoding="utf-8"?>
<styleSheet xmlns="http://schemas.openxmlformats.org/spreadsheetml/2006/main">
  <numFmts count="8">
    <numFmt numFmtId="176" formatCode="0_ "/>
    <numFmt numFmtId="177" formatCode="0_);[Red]\(0\)"/>
    <numFmt numFmtId="178" formatCode="0.00_);[Red]\(0.00\)"/>
    <numFmt numFmtId="179" formatCode="0.0%"/>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48">
    <font>
      <sz val="11"/>
      <color theme="1"/>
      <name val="宋体"/>
      <charset val="134"/>
      <scheme val="minor"/>
    </font>
    <font>
      <b/>
      <sz val="18"/>
      <color theme="1"/>
      <name val="宋体"/>
      <charset val="134"/>
      <scheme val="minor"/>
    </font>
    <font>
      <b/>
      <sz val="11"/>
      <color theme="1"/>
      <name val="宋体"/>
      <charset val="134"/>
      <scheme val="minor"/>
    </font>
    <font>
      <b/>
      <sz val="10"/>
      <name val="宋体"/>
      <charset val="134"/>
    </font>
    <font>
      <sz val="10"/>
      <name val="宋体"/>
      <charset val="134"/>
    </font>
    <font>
      <sz val="12"/>
      <color theme="1"/>
      <name val="宋体"/>
      <charset val="134"/>
      <scheme val="minor"/>
    </font>
    <font>
      <sz val="12"/>
      <name val="宋体"/>
      <charset val="134"/>
    </font>
    <font>
      <sz val="12"/>
      <name val="仿宋_GB2312"/>
      <charset val="134"/>
    </font>
    <font>
      <sz val="10"/>
      <color theme="1"/>
      <name val="宋体"/>
      <charset val="134"/>
    </font>
    <font>
      <sz val="12"/>
      <color theme="1"/>
      <name val="仿宋_GB2312"/>
      <charset val="134"/>
    </font>
    <font>
      <sz val="12"/>
      <name val="仿宋_GB2312"/>
      <charset val="0"/>
    </font>
    <font>
      <sz val="12"/>
      <color theme="1"/>
      <name val="仿宋_GB2312"/>
      <charset val="0"/>
    </font>
    <font>
      <sz val="12"/>
      <color theme="1"/>
      <name val="宋体"/>
      <charset val="134"/>
    </font>
    <font>
      <sz val="11"/>
      <name val="宋体"/>
      <charset val="134"/>
    </font>
    <font>
      <b/>
      <sz val="12"/>
      <color theme="1"/>
      <name val="宋体"/>
      <charset val="134"/>
      <scheme val="minor"/>
    </font>
    <font>
      <sz val="12"/>
      <name val="宋体"/>
      <charset val="134"/>
      <scheme val="minor"/>
    </font>
    <font>
      <sz val="11"/>
      <color theme="1"/>
      <name val="宋体"/>
      <charset val="134"/>
    </font>
    <font>
      <sz val="12"/>
      <color rgb="FFFF0000"/>
      <name val="宋体"/>
      <charset val="134"/>
    </font>
    <font>
      <sz val="12"/>
      <color rgb="FFFF0000"/>
      <name val="宋体"/>
      <charset val="134"/>
      <scheme val="minor"/>
    </font>
    <font>
      <sz val="11"/>
      <name val="方正仿宋_GB2312"/>
      <charset val="134"/>
    </font>
    <font>
      <sz val="11"/>
      <name val="宋体"/>
      <charset val="134"/>
      <scheme val="minor"/>
    </font>
    <font>
      <sz val="12"/>
      <name val="方正仿宋_GB2312"/>
      <charset val="134"/>
    </font>
    <font>
      <sz val="11"/>
      <color theme="1"/>
      <name val="方正仿宋_GB2312"/>
      <charset val="134"/>
    </font>
    <font>
      <sz val="12"/>
      <color theme="1"/>
      <name val="Times New Roman"/>
      <charset val="134"/>
    </font>
    <font>
      <sz val="12"/>
      <name val="Times New Roman"/>
      <charset val="134"/>
    </font>
    <font>
      <sz val="11"/>
      <name val="Times New Roman"/>
      <charset val="134"/>
    </font>
    <font>
      <sz val="11"/>
      <color theme="1"/>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rgb="FF006100"/>
      <name val="宋体"/>
      <charset val="0"/>
      <scheme val="minor"/>
    </font>
    <font>
      <b/>
      <sz val="18"/>
      <color theme="3"/>
      <name val="宋体"/>
      <charset val="134"/>
      <scheme val="minor"/>
    </font>
    <font>
      <sz val="11"/>
      <color rgb="FFFA7D00"/>
      <name val="宋体"/>
      <charset val="0"/>
      <scheme val="minor"/>
    </font>
    <font>
      <b/>
      <sz val="11"/>
      <color rgb="FFFFFFFF"/>
      <name val="宋体"/>
      <charset val="0"/>
      <scheme val="minor"/>
    </font>
    <font>
      <b/>
      <sz val="11"/>
      <color rgb="FF3F3F3F"/>
      <name val="宋体"/>
      <charset val="0"/>
      <scheme val="minor"/>
    </font>
    <font>
      <b/>
      <sz val="11"/>
      <color theme="3"/>
      <name val="宋体"/>
      <charset val="134"/>
      <scheme val="minor"/>
    </font>
    <font>
      <b/>
      <sz val="11"/>
      <color rgb="FFFA7D00"/>
      <name val="宋体"/>
      <charset val="0"/>
      <scheme val="minor"/>
    </font>
    <font>
      <b/>
      <sz val="11"/>
      <color theme="1"/>
      <name val="宋体"/>
      <charset val="0"/>
      <scheme val="minor"/>
    </font>
    <font>
      <b/>
      <sz val="13"/>
      <color theme="3"/>
      <name val="宋体"/>
      <charset val="134"/>
      <scheme val="minor"/>
    </font>
    <font>
      <sz val="11"/>
      <color rgb="FFFF0000"/>
      <name val="宋体"/>
      <charset val="0"/>
      <scheme val="minor"/>
    </font>
    <font>
      <sz val="11"/>
      <color rgb="FF3F3F76"/>
      <name val="宋体"/>
      <charset val="0"/>
      <scheme val="minor"/>
    </font>
    <font>
      <b/>
      <sz val="15"/>
      <color theme="3"/>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0"/>
      <name val="Times New Roman"/>
      <charset val="134"/>
    </font>
    <font>
      <sz val="10"/>
      <color theme="1"/>
      <name val="Times New Roman"/>
      <charset val="134"/>
    </font>
    <font>
      <sz val="10"/>
      <name val="Times New Roman"/>
      <charset val="134"/>
    </font>
  </fonts>
  <fills count="3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theme="6"/>
        <bgColor indexed="64"/>
      </patternFill>
    </fill>
    <fill>
      <patternFill patternType="solid">
        <fgColor theme="5" tint="0.599993896298105"/>
        <bgColor indexed="64"/>
      </patternFill>
    </fill>
    <fill>
      <patternFill patternType="solid">
        <fgColor rgb="FFFFFFCC"/>
        <bgColor indexed="64"/>
      </patternFill>
    </fill>
    <fill>
      <patternFill patternType="solid">
        <fgColor theme="4" tint="0.399975585192419"/>
        <bgColor indexed="64"/>
      </patternFill>
    </fill>
    <fill>
      <patternFill patternType="solid">
        <fgColor rgb="FFA5A5A5"/>
        <bgColor indexed="64"/>
      </patternFill>
    </fill>
    <fill>
      <patternFill patternType="solid">
        <fgColor rgb="FFF2F2F2"/>
        <bgColor indexed="64"/>
      </patternFill>
    </fill>
    <fill>
      <patternFill patternType="solid">
        <fgColor theme="8"/>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7"/>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theme="5"/>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theme="9" tint="0.399975585192419"/>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style="thin">
        <color theme="4"/>
      </top>
      <bottom style="double">
        <color theme="4"/>
      </bottom>
      <diagonal/>
    </border>
    <border>
      <left/>
      <right/>
      <top/>
      <bottom style="medium">
        <color theme="4"/>
      </bottom>
      <diagonal/>
    </border>
  </borders>
  <cellStyleXfs count="55">
    <xf numFmtId="0" fontId="0" fillId="0" borderId="0">
      <alignment vertical="center"/>
    </xf>
    <xf numFmtId="0" fontId="0" fillId="0" borderId="0">
      <alignment vertical="center"/>
    </xf>
    <xf numFmtId="0" fontId="0" fillId="0" borderId="0">
      <alignment vertical="center"/>
    </xf>
    <xf numFmtId="0" fontId="26" fillId="21" borderId="0" applyNumberFormat="0" applyBorder="0" applyAlignment="0" applyProtection="0">
      <alignment vertical="center"/>
    </xf>
    <xf numFmtId="0" fontId="26" fillId="24" borderId="0" applyNumberFormat="0" applyBorder="0" applyAlignment="0" applyProtection="0">
      <alignment vertical="center"/>
    </xf>
    <xf numFmtId="0" fontId="0" fillId="0" borderId="0">
      <alignment vertical="center"/>
    </xf>
    <xf numFmtId="0" fontId="29" fillId="20" borderId="0" applyNumberFormat="0" applyBorder="0" applyAlignment="0" applyProtection="0">
      <alignment vertical="center"/>
    </xf>
    <xf numFmtId="0" fontId="26" fillId="19" borderId="0" applyNumberFormat="0" applyBorder="0" applyAlignment="0" applyProtection="0">
      <alignment vertical="center"/>
    </xf>
    <xf numFmtId="0" fontId="26" fillId="18" borderId="0" applyNumberFormat="0" applyBorder="0" applyAlignment="0" applyProtection="0">
      <alignment vertical="center"/>
    </xf>
    <xf numFmtId="0" fontId="0" fillId="0" borderId="0">
      <alignment vertical="center"/>
    </xf>
    <xf numFmtId="0" fontId="0" fillId="0" borderId="0">
      <alignment vertical="center"/>
    </xf>
    <xf numFmtId="0" fontId="29" fillId="16" borderId="0" applyNumberFormat="0" applyBorder="0" applyAlignment="0" applyProtection="0">
      <alignment vertical="center"/>
    </xf>
    <xf numFmtId="0" fontId="26" fillId="22" borderId="0" applyNumberFormat="0" applyBorder="0" applyAlignment="0" applyProtection="0">
      <alignment vertical="center"/>
    </xf>
    <xf numFmtId="0" fontId="35" fillId="0" borderId="16" applyNumberFormat="0" applyFill="0" applyAlignment="0" applyProtection="0">
      <alignment vertical="center"/>
    </xf>
    <xf numFmtId="0" fontId="43" fillId="0" borderId="0" applyNumberFormat="0" applyFill="0" applyBorder="0" applyAlignment="0" applyProtection="0">
      <alignment vertical="center"/>
    </xf>
    <xf numFmtId="0" fontId="37" fillId="0" borderId="17" applyNumberFormat="0" applyFill="0" applyAlignment="0" applyProtection="0">
      <alignment vertical="center"/>
    </xf>
    <xf numFmtId="9" fontId="0" fillId="0" borderId="0" applyFont="0" applyFill="0" applyBorder="0" applyAlignment="0" applyProtection="0">
      <alignment vertical="center"/>
    </xf>
    <xf numFmtId="43" fontId="0" fillId="0" borderId="0" applyFont="0" applyFill="0" applyBorder="0" applyAlignment="0" applyProtection="0">
      <alignment vertical="center"/>
    </xf>
    <xf numFmtId="0" fontId="38" fillId="0" borderId="18" applyNumberFormat="0" applyFill="0" applyAlignment="0" applyProtection="0">
      <alignment vertical="center"/>
    </xf>
    <xf numFmtId="42" fontId="0" fillId="0" borderId="0" applyFont="0" applyFill="0" applyBorder="0" applyAlignment="0" applyProtection="0">
      <alignment vertical="center"/>
    </xf>
    <xf numFmtId="0" fontId="29" fillId="26" borderId="0" applyNumberFormat="0" applyBorder="0" applyAlignment="0" applyProtection="0">
      <alignment vertical="center"/>
    </xf>
    <xf numFmtId="0" fontId="39" fillId="0" borderId="0" applyNumberFormat="0" applyFill="0" applyBorder="0" applyAlignment="0" applyProtection="0">
      <alignment vertical="center"/>
    </xf>
    <xf numFmtId="0" fontId="26" fillId="33" borderId="0" applyNumberFormat="0" applyBorder="0" applyAlignment="0" applyProtection="0">
      <alignment vertical="center"/>
    </xf>
    <xf numFmtId="0" fontId="29" fillId="29" borderId="0" applyNumberFormat="0" applyBorder="0" applyAlignment="0" applyProtection="0">
      <alignment vertical="center"/>
    </xf>
    <xf numFmtId="0" fontId="41" fillId="0" borderId="18" applyNumberFormat="0" applyFill="0" applyAlignment="0" applyProtection="0">
      <alignment vertical="center"/>
    </xf>
    <xf numFmtId="0" fontId="42" fillId="0" borderId="0" applyNumberFormat="0" applyFill="0" applyBorder="0" applyAlignment="0" applyProtection="0">
      <alignment vertical="center"/>
    </xf>
    <xf numFmtId="0" fontId="26" fillId="32" borderId="0" applyNumberFormat="0" applyBorder="0" applyAlignment="0" applyProtection="0">
      <alignment vertical="center"/>
    </xf>
    <xf numFmtId="44" fontId="0" fillId="0" borderId="0" applyFont="0" applyFill="0" applyBorder="0" applyAlignment="0" applyProtection="0">
      <alignment vertical="center"/>
    </xf>
    <xf numFmtId="0" fontId="26" fillId="17" borderId="0" applyNumberFormat="0" applyBorder="0" applyAlignment="0" applyProtection="0">
      <alignment vertical="center"/>
    </xf>
    <xf numFmtId="0" fontId="36" fillId="15" borderId="15" applyNumberFormat="0" applyAlignment="0" applyProtection="0">
      <alignment vertical="center"/>
    </xf>
    <xf numFmtId="0" fontId="44" fillId="0" borderId="0" applyNumberFormat="0" applyFill="0" applyBorder="0" applyAlignment="0" applyProtection="0">
      <alignment vertical="center"/>
    </xf>
    <xf numFmtId="41" fontId="0" fillId="0" borderId="0" applyFont="0" applyFill="0" applyBorder="0" applyAlignment="0" applyProtection="0">
      <alignment vertical="center"/>
    </xf>
    <xf numFmtId="0" fontId="29" fillId="23" borderId="0" applyNumberFormat="0" applyBorder="0" applyAlignment="0" applyProtection="0">
      <alignment vertical="center"/>
    </xf>
    <xf numFmtId="0" fontId="26" fillId="30" borderId="0" applyNumberFormat="0" applyBorder="0" applyAlignment="0" applyProtection="0">
      <alignment vertical="center"/>
    </xf>
    <xf numFmtId="0" fontId="29" fillId="34" borderId="0" applyNumberFormat="0" applyBorder="0" applyAlignment="0" applyProtection="0">
      <alignment vertical="center"/>
    </xf>
    <xf numFmtId="0" fontId="40" fillId="28" borderId="15" applyNumberFormat="0" applyAlignment="0" applyProtection="0">
      <alignment vertical="center"/>
    </xf>
    <xf numFmtId="0" fontId="34" fillId="15" borderId="14" applyNumberFormat="0" applyAlignment="0" applyProtection="0">
      <alignment vertical="center"/>
    </xf>
    <xf numFmtId="0" fontId="33" fillId="14" borderId="13" applyNumberFormat="0" applyAlignment="0" applyProtection="0">
      <alignment vertical="center"/>
    </xf>
    <xf numFmtId="0" fontId="32" fillId="0" borderId="12" applyNumberFormat="0" applyFill="0" applyAlignment="0" applyProtection="0">
      <alignment vertical="center"/>
    </xf>
    <xf numFmtId="0" fontId="29" fillId="13" borderId="0" applyNumberFormat="0" applyBorder="0" applyAlignment="0" applyProtection="0">
      <alignment vertical="center"/>
    </xf>
    <xf numFmtId="0" fontId="29" fillId="25" borderId="0" applyNumberFormat="0" applyBorder="0" applyAlignment="0" applyProtection="0">
      <alignment vertical="center"/>
    </xf>
    <xf numFmtId="0" fontId="0" fillId="12" borderId="11" applyNumberFormat="0" applyFont="0" applyAlignment="0" applyProtection="0">
      <alignment vertical="center"/>
    </xf>
    <xf numFmtId="0" fontId="31" fillId="0" borderId="0" applyNumberFormat="0" applyFill="0" applyBorder="0" applyAlignment="0" applyProtection="0">
      <alignment vertical="center"/>
    </xf>
    <xf numFmtId="0" fontId="30" fillId="9" borderId="0" applyNumberFormat="0" applyBorder="0" applyAlignment="0" applyProtection="0">
      <alignment vertical="center"/>
    </xf>
    <xf numFmtId="0" fontId="35" fillId="0" borderId="0" applyNumberFormat="0" applyFill="0" applyBorder="0" applyAlignment="0" applyProtection="0">
      <alignment vertical="center"/>
    </xf>
    <xf numFmtId="0" fontId="29" fillId="8" borderId="0" applyNumberFormat="0" applyBorder="0" applyAlignment="0" applyProtection="0">
      <alignment vertical="center"/>
    </xf>
    <xf numFmtId="0" fontId="28" fillId="7" borderId="0" applyNumberFormat="0" applyBorder="0" applyAlignment="0" applyProtection="0">
      <alignment vertical="center"/>
    </xf>
    <xf numFmtId="0" fontId="26" fillId="6" borderId="0" applyNumberFormat="0" applyBorder="0" applyAlignment="0" applyProtection="0">
      <alignment vertical="center"/>
    </xf>
    <xf numFmtId="0" fontId="27" fillId="5" borderId="0" applyNumberFormat="0" applyBorder="0" applyAlignment="0" applyProtection="0">
      <alignment vertical="center"/>
    </xf>
    <xf numFmtId="0" fontId="29" fillId="31" borderId="0" applyNumberFormat="0" applyBorder="0" applyAlignment="0" applyProtection="0">
      <alignment vertical="center"/>
    </xf>
    <xf numFmtId="0" fontId="26" fillId="4" borderId="0" applyNumberFormat="0" applyBorder="0" applyAlignment="0" applyProtection="0">
      <alignment vertical="center"/>
    </xf>
    <xf numFmtId="0" fontId="0" fillId="0" borderId="0">
      <alignment vertical="center"/>
    </xf>
    <xf numFmtId="0" fontId="29" fillId="27" borderId="0" applyNumberFormat="0" applyBorder="0" applyAlignment="0" applyProtection="0">
      <alignment vertical="center"/>
    </xf>
    <xf numFmtId="0" fontId="26" fillId="11" borderId="0" applyNumberFormat="0" applyBorder="0" applyAlignment="0" applyProtection="0">
      <alignment vertical="center"/>
    </xf>
    <xf numFmtId="0" fontId="29" fillId="10" borderId="0" applyNumberFormat="0" applyBorder="0" applyAlignment="0" applyProtection="0">
      <alignment vertical="center"/>
    </xf>
  </cellStyleXfs>
  <cellXfs count="83">
    <xf numFmtId="0" fontId="0" fillId="0" borderId="0" xfId="0">
      <alignment vertical="center"/>
    </xf>
    <xf numFmtId="0" fontId="0" fillId="0" borderId="0" xfId="0" applyFont="1">
      <alignment vertical="center"/>
    </xf>
    <xf numFmtId="0" fontId="1" fillId="0" borderId="0" xfId="0" applyFont="1" applyAlignment="1">
      <alignment horizontal="center" vertical="center"/>
    </xf>
    <xf numFmtId="0" fontId="0" fillId="0" borderId="1" xfId="0"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0" fillId="0" borderId="1" xfId="0" applyBorder="1">
      <alignment vertical="center"/>
    </xf>
    <xf numFmtId="0" fontId="2" fillId="0" borderId="1" xfId="0" applyFont="1" applyBorder="1" applyAlignment="1">
      <alignment vertical="center" wrapText="1"/>
    </xf>
    <xf numFmtId="0" fontId="3" fillId="0" borderId="1" xfId="0" applyFont="1" applyBorder="1" applyAlignment="1">
      <alignment horizontal="justify" vertical="center"/>
    </xf>
    <xf numFmtId="0" fontId="4" fillId="0" borderId="1" xfId="0" applyFont="1" applyBorder="1" applyAlignment="1">
      <alignment horizontal="justify" vertical="center"/>
    </xf>
    <xf numFmtId="0" fontId="5" fillId="0" borderId="1" xfId="0" applyFont="1" applyBorder="1" applyAlignment="1">
      <alignment horizontal="center" vertical="center"/>
    </xf>
    <xf numFmtId="10" fontId="6" fillId="0" borderId="1" xfId="0" applyNumberFormat="1" applyFont="1" applyFill="1" applyBorder="1" applyAlignment="1" applyProtection="1">
      <alignment horizontal="center" vertical="center"/>
    </xf>
    <xf numFmtId="0" fontId="7" fillId="0" borderId="1" xfId="0" applyFont="1" applyFill="1" applyBorder="1" applyAlignment="1">
      <alignment horizontal="center" vertical="center" wrapText="1"/>
    </xf>
    <xf numFmtId="0" fontId="0" fillId="0" borderId="0" xfId="0" applyAlignment="1">
      <alignment horizontal="left" vertical="center"/>
    </xf>
    <xf numFmtId="0" fontId="8" fillId="0" borderId="1" xfId="0" applyFont="1" applyBorder="1" applyAlignment="1">
      <alignment horizontal="justify" vertical="center"/>
    </xf>
    <xf numFmtId="9" fontId="9"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xf>
    <xf numFmtId="179" fontId="11" fillId="0" borderId="1" xfId="16" applyNumberFormat="1" applyFont="1" applyFill="1" applyBorder="1" applyAlignment="1">
      <alignment horizontal="center" vertical="center"/>
    </xf>
    <xf numFmtId="0" fontId="0" fillId="0" borderId="0" xfId="0" applyFont="1" applyAlignment="1">
      <alignment horizontal="left"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12" fillId="0" borderId="1" xfId="0" applyFont="1" applyBorder="1" applyAlignment="1">
      <alignment horizontal="center" vertical="center" wrapText="1"/>
    </xf>
    <xf numFmtId="0" fontId="6" fillId="0" borderId="1" xfId="0" applyFont="1" applyFill="1" applyBorder="1" applyAlignment="1">
      <alignment horizontal="center" vertical="center"/>
    </xf>
    <xf numFmtId="10" fontId="12" fillId="0" borderId="1" xfId="0" applyNumberFormat="1" applyFont="1" applyFill="1" applyBorder="1" applyAlignment="1" applyProtection="1">
      <alignment horizontal="center" vertical="center"/>
    </xf>
    <xf numFmtId="9" fontId="6" fillId="0" borderId="1" xfId="0" applyNumberFormat="1" applyFont="1" applyFill="1" applyBorder="1" applyAlignment="1">
      <alignment horizontal="center" vertical="center" wrapText="1"/>
    </xf>
    <xf numFmtId="178" fontId="0" fillId="2" borderId="1" xfId="0" applyNumberFormat="1" applyFill="1" applyBorder="1" applyAlignment="1">
      <alignment horizontal="center" vertical="center"/>
    </xf>
    <xf numFmtId="10" fontId="13" fillId="2" borderId="1" xfId="0" applyNumberFormat="1" applyFont="1" applyFill="1" applyBorder="1" applyAlignment="1">
      <alignment horizontal="center" vertical="center" wrapText="1"/>
    </xf>
    <xf numFmtId="178" fontId="13" fillId="2" borderId="1" xfId="0" applyNumberFormat="1" applyFont="1" applyFill="1" applyBorder="1" applyAlignment="1">
      <alignment horizontal="center" vertical="center" wrapText="1"/>
    </xf>
    <xf numFmtId="10" fontId="0" fillId="2" borderId="1" xfId="0" applyNumberFormat="1" applyFill="1" applyBorder="1" applyAlignment="1">
      <alignment horizontal="center" vertical="center"/>
    </xf>
    <xf numFmtId="0" fontId="5"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5" fillId="0" borderId="8" xfId="0" applyFont="1" applyBorder="1" applyAlignment="1">
      <alignment horizontal="center" vertical="center"/>
    </xf>
    <xf numFmtId="0" fontId="14" fillId="0" borderId="1" xfId="0" applyFont="1" applyBorder="1" applyAlignment="1">
      <alignment horizontal="center" vertical="center"/>
    </xf>
    <xf numFmtId="0" fontId="4" fillId="0" borderId="1" xfId="0" applyFont="1" applyBorder="1" applyAlignment="1">
      <alignment horizontal="center" vertical="center"/>
    </xf>
    <xf numFmtId="0" fontId="15" fillId="0" borderId="1" xfId="0" applyNumberFormat="1" applyFont="1" applyFill="1" applyBorder="1" applyAlignment="1" applyProtection="1">
      <alignment horizontal="center" vertical="center"/>
    </xf>
    <xf numFmtId="0" fontId="2" fillId="0" borderId="9" xfId="0" applyFont="1" applyBorder="1" applyAlignment="1">
      <alignment horizontal="center" vertical="center"/>
    </xf>
    <xf numFmtId="0" fontId="4"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6" fillId="0" borderId="1" xfId="0" applyFont="1" applyBorder="1" applyAlignment="1">
      <alignment horizontal="center" vertical="center"/>
    </xf>
    <xf numFmtId="0" fontId="13" fillId="0" borderId="1" xfId="0" applyFont="1" applyFill="1" applyBorder="1" applyAlignment="1">
      <alignment horizontal="center" vertical="center" wrapText="1"/>
    </xf>
    <xf numFmtId="10" fontId="16" fillId="0" borderId="1" xfId="0" applyNumberFormat="1" applyFont="1" applyFill="1" applyBorder="1" applyAlignment="1">
      <alignment horizontal="center" vertical="center" wrapText="1"/>
    </xf>
    <xf numFmtId="10" fontId="5" fillId="0" borderId="1" xfId="0" applyNumberFormat="1" applyFont="1" applyBorder="1" applyAlignment="1">
      <alignment horizontal="center" vertical="center"/>
    </xf>
    <xf numFmtId="0" fontId="6" fillId="0" borderId="1" xfId="0" applyFont="1" applyFill="1" applyBorder="1" applyAlignment="1">
      <alignment horizontal="center" vertical="center" wrapText="1"/>
    </xf>
    <xf numFmtId="0" fontId="0" fillId="0" borderId="0" xfId="0" applyAlignment="1">
      <alignment horizontal="left" vertical="center" wrapText="1"/>
    </xf>
    <xf numFmtId="0" fontId="17" fillId="0" borderId="1" xfId="0" applyNumberFormat="1" applyFont="1" applyFill="1" applyBorder="1" applyAlignment="1" applyProtection="1">
      <alignment horizontal="center" vertical="center" wrapText="1"/>
    </xf>
    <xf numFmtId="0" fontId="0" fillId="0" borderId="1" xfId="0" applyFont="1" applyBorder="1" applyAlignment="1">
      <alignment horizontal="center" vertical="center"/>
    </xf>
    <xf numFmtId="10" fontId="18" fillId="0" borderId="1" xfId="0" applyNumberFormat="1" applyFont="1" applyBorder="1" applyAlignment="1">
      <alignment horizontal="center" vertical="center"/>
    </xf>
    <xf numFmtId="0" fontId="0" fillId="0" borderId="1" xfId="51" applyFont="1" applyFill="1" applyBorder="1" applyAlignment="1">
      <alignment horizontal="center" vertical="center" wrapText="1"/>
    </xf>
    <xf numFmtId="10" fontId="19" fillId="2" borderId="1" xfId="0" applyNumberFormat="1" applyFont="1" applyFill="1" applyBorder="1" applyAlignment="1">
      <alignment horizontal="center" vertical="center" wrapText="1"/>
    </xf>
    <xf numFmtId="0" fontId="20" fillId="2" borderId="1" xfId="0" applyFont="1" applyFill="1" applyBorder="1" applyAlignment="1">
      <alignment horizontal="center" vertical="center" wrapText="1"/>
    </xf>
    <xf numFmtId="9" fontId="13" fillId="0" borderId="1" xfId="0" applyNumberFormat="1" applyFont="1" applyFill="1" applyBorder="1" applyAlignment="1">
      <alignment horizontal="center" vertical="center"/>
    </xf>
    <xf numFmtId="10" fontId="20" fillId="0" borderId="1" xfId="0" applyNumberFormat="1" applyFont="1" applyFill="1" applyBorder="1" applyAlignment="1">
      <alignment horizontal="center" vertical="center"/>
    </xf>
    <xf numFmtId="0" fontId="21" fillId="0" borderId="1" xfId="0" applyNumberFormat="1" applyFont="1" applyFill="1" applyBorder="1" applyAlignment="1">
      <alignment horizontal="center" vertical="center" wrapText="1"/>
    </xf>
    <xf numFmtId="0" fontId="21" fillId="0" borderId="10" xfId="0" applyNumberFormat="1" applyFont="1" applyFill="1" applyBorder="1" applyAlignment="1">
      <alignment horizontal="center" vertical="center" wrapText="1"/>
    </xf>
    <xf numFmtId="10" fontId="22" fillId="2" borderId="1" xfId="0" applyNumberFormat="1" applyFont="1" applyFill="1" applyBorder="1" applyAlignment="1">
      <alignment horizontal="center" vertical="center" wrapText="1"/>
    </xf>
    <xf numFmtId="10" fontId="16" fillId="0" borderId="1" xfId="0" applyNumberFormat="1" applyFont="1" applyBorder="1" applyAlignment="1">
      <alignment horizontal="center" vertical="center" wrapText="1"/>
    </xf>
    <xf numFmtId="0" fontId="20" fillId="0" borderId="1" xfId="0" applyFont="1" applyFill="1" applyBorder="1" applyAlignment="1">
      <alignment horizontal="center" vertical="center"/>
    </xf>
    <xf numFmtId="0" fontId="0" fillId="0" borderId="1" xfId="0" applyFont="1" applyFill="1" applyBorder="1" applyAlignment="1">
      <alignment horizontal="center" vertical="center"/>
    </xf>
    <xf numFmtId="10" fontId="22" fillId="0" borderId="1" xfId="0" applyNumberFormat="1" applyFont="1" applyFill="1" applyBorder="1" applyAlignment="1">
      <alignment horizontal="center" vertical="center" wrapText="1"/>
    </xf>
    <xf numFmtId="0" fontId="5" fillId="0" borderId="5" xfId="0" applyFont="1" applyBorder="1" applyAlignment="1">
      <alignment horizontal="center" vertical="center" wrapText="1"/>
    </xf>
    <xf numFmtId="0" fontId="3" fillId="0" borderId="1" xfId="0" applyFont="1" applyBorder="1" applyAlignment="1">
      <alignment horizontal="center" vertical="center" wrapText="1"/>
    </xf>
    <xf numFmtId="0" fontId="5" fillId="0" borderId="8" xfId="0" applyFont="1" applyBorder="1" applyAlignment="1">
      <alignment horizontal="center" vertical="center" wrapText="1"/>
    </xf>
    <xf numFmtId="0" fontId="2" fillId="0" borderId="8" xfId="0" applyFont="1" applyBorder="1" applyAlignment="1">
      <alignment horizontal="justify" vertical="center"/>
    </xf>
    <xf numFmtId="0" fontId="3" fillId="0" borderId="8" xfId="0" applyFont="1" applyBorder="1" applyAlignment="1">
      <alignment horizontal="justify" vertical="center"/>
    </xf>
    <xf numFmtId="0" fontId="5" fillId="3" borderId="1" xfId="0" applyFont="1" applyFill="1" applyBorder="1" applyAlignment="1">
      <alignment horizontal="center" vertical="center"/>
    </xf>
    <xf numFmtId="10" fontId="5" fillId="3" borderId="1" xfId="0" applyNumberFormat="1" applyFont="1" applyFill="1" applyBorder="1" applyAlignment="1">
      <alignment horizontal="center" vertical="center"/>
    </xf>
    <xf numFmtId="0" fontId="15" fillId="3" borderId="1" xfId="51" applyFont="1" applyFill="1" applyBorder="1" applyAlignment="1">
      <alignment horizontal="center" vertical="center"/>
    </xf>
    <xf numFmtId="0" fontId="0" fillId="0" borderId="1" xfId="0" applyFont="1" applyBorder="1" applyAlignment="1">
      <alignment horizontal="justify" vertical="center"/>
    </xf>
    <xf numFmtId="0" fontId="6" fillId="3" borderId="1" xfId="0" applyNumberFormat="1" applyFont="1" applyFill="1" applyBorder="1" applyAlignment="1" applyProtection="1">
      <alignment horizontal="center" vertical="center"/>
    </xf>
    <xf numFmtId="10" fontId="23" fillId="3" borderId="1" xfId="0" applyNumberFormat="1" applyFont="1" applyFill="1" applyBorder="1" applyAlignment="1">
      <alignment horizontal="center" vertical="center" wrapText="1"/>
    </xf>
    <xf numFmtId="177" fontId="15" fillId="3" borderId="1" xfId="2" applyNumberFormat="1" applyFont="1" applyFill="1" applyBorder="1" applyAlignment="1">
      <alignment horizontal="center" vertical="center"/>
    </xf>
    <xf numFmtId="177" fontId="15" fillId="3" borderId="8" xfId="10" applyNumberFormat="1" applyFont="1" applyFill="1" applyBorder="1" applyAlignment="1">
      <alignment horizontal="center" vertical="center" wrapText="1"/>
    </xf>
    <xf numFmtId="0" fontId="15" fillId="3" borderId="1" xfId="9" applyFont="1" applyFill="1" applyBorder="1" applyAlignment="1">
      <alignment horizontal="center" vertical="center"/>
    </xf>
    <xf numFmtId="0" fontId="15" fillId="3" borderId="1" xfId="1" applyFont="1" applyFill="1" applyBorder="1" applyAlignment="1">
      <alignment horizontal="center" vertical="center" wrapText="1"/>
    </xf>
    <xf numFmtId="0" fontId="15" fillId="3" borderId="1" xfId="10" applyFont="1" applyFill="1" applyBorder="1" applyAlignment="1">
      <alignment horizontal="center" vertical="center" wrapText="1"/>
    </xf>
    <xf numFmtId="10" fontId="24" fillId="3" borderId="1" xfId="0" applyNumberFormat="1" applyFont="1" applyFill="1" applyBorder="1" applyAlignment="1">
      <alignment horizontal="center" vertical="center" wrapText="1"/>
    </xf>
    <xf numFmtId="0" fontId="5" fillId="3" borderId="1" xfId="0" applyFont="1" applyFill="1" applyBorder="1">
      <alignment vertical="center"/>
    </xf>
    <xf numFmtId="0" fontId="5" fillId="3" borderId="1" xfId="0" applyFont="1" applyFill="1" applyBorder="1" applyAlignment="1">
      <alignment horizontal="center" vertical="center" wrapText="1"/>
    </xf>
    <xf numFmtId="176" fontId="24" fillId="3" borderId="1" xfId="0" applyNumberFormat="1" applyFont="1" applyFill="1" applyBorder="1" applyAlignment="1">
      <alignment horizontal="center" vertical="center" wrapText="1"/>
    </xf>
    <xf numFmtId="10" fontId="25" fillId="3" borderId="1" xfId="0" applyNumberFormat="1" applyFont="1" applyFill="1" applyBorder="1" applyAlignment="1">
      <alignment horizontal="center" vertical="center" wrapText="1"/>
    </xf>
    <xf numFmtId="0" fontId="0" fillId="0" borderId="1" xfId="0" applyFill="1" applyBorder="1" applyAlignment="1">
      <alignment horizontal="center" vertical="center"/>
    </xf>
    <xf numFmtId="10" fontId="0" fillId="3" borderId="1" xfId="0" applyNumberFormat="1" applyFill="1" applyBorder="1">
      <alignment vertical="center"/>
    </xf>
  </cellXfs>
  <cellStyles count="55">
    <cellStyle name="常规" xfId="0" builtinId="0"/>
    <cellStyle name="常规 11 2 2" xfId="1"/>
    <cellStyle name="常规 16" xfId="2"/>
    <cellStyle name="40% - 强调文字颜色 6" xfId="3" builtinId="51"/>
    <cellStyle name="20% - 强调文字颜色 6" xfId="4" builtinId="50"/>
    <cellStyle name="常规 11" xfId="5"/>
    <cellStyle name="强调文字颜色 6" xfId="6" builtinId="49"/>
    <cellStyle name="40% - 强调文字颜色 5" xfId="7" builtinId="47"/>
    <cellStyle name="20% - 强调文字颜色 5" xfId="8" builtinId="46"/>
    <cellStyle name="常规 10" xfId="9"/>
    <cellStyle name="常规 11 2" xfId="10"/>
    <cellStyle name="强调文字颜色 5" xfId="11" builtinId="45"/>
    <cellStyle name="40% - 强调文字颜色 4" xfId="12" builtinId="43"/>
    <cellStyle name="标题 3" xfId="13" builtinId="18"/>
    <cellStyle name="解释性文本" xfId="14" builtinId="53"/>
    <cellStyle name="汇总" xfId="15" builtinId="25"/>
    <cellStyle name="百分比" xfId="16" builtinId="5"/>
    <cellStyle name="千位分隔" xfId="17" builtinId="3"/>
    <cellStyle name="标题 2" xfId="18" builtinId="17"/>
    <cellStyle name="货币[0]" xfId="19" builtinId="7"/>
    <cellStyle name="60% - 强调文字颜色 4" xfId="20" builtinId="44"/>
    <cellStyle name="警告文本" xfId="21" builtinId="11"/>
    <cellStyle name="20% - 强调文字颜色 2" xfId="22" builtinId="34"/>
    <cellStyle name="60% - 强调文字颜色 5" xfId="23" builtinId="48"/>
    <cellStyle name="标题 1" xfId="24" builtinId="16"/>
    <cellStyle name="超链接" xfId="25" builtinId="8"/>
    <cellStyle name="20% - 强调文字颜色 3" xfId="26" builtinId="38"/>
    <cellStyle name="货币" xfId="27" builtinId="4"/>
    <cellStyle name="20% - 强调文字颜色 4" xfId="28" builtinId="42"/>
    <cellStyle name="计算" xfId="29" builtinId="22"/>
    <cellStyle name="已访问的超链接" xfId="30" builtinId="9"/>
    <cellStyle name="千位分隔[0]" xfId="31" builtinId="6"/>
    <cellStyle name="强调文字颜色 4" xfId="32" builtinId="41"/>
    <cellStyle name="40% - 强调文字颜色 3" xfId="33" builtinId="39"/>
    <cellStyle name="60% - 强调文字颜色 6" xfId="34" builtinId="52"/>
    <cellStyle name="输入" xfId="35" builtinId="20"/>
    <cellStyle name="输出" xfId="36" builtinId="21"/>
    <cellStyle name="检查单元格" xfId="37" builtinId="23"/>
    <cellStyle name="链接单元格" xfId="38" builtinId="24"/>
    <cellStyle name="60% - 强调文字颜色 1" xfId="39" builtinId="32"/>
    <cellStyle name="60% - 强调文字颜色 3" xfId="40" builtinId="40"/>
    <cellStyle name="注释" xfId="41" builtinId="10"/>
    <cellStyle name="标题" xfId="42" builtinId="15"/>
    <cellStyle name="好" xfId="43" builtinId="26"/>
    <cellStyle name="标题 4" xfId="44" builtinId="19"/>
    <cellStyle name="强调文字颜色 1" xfId="45" builtinId="29"/>
    <cellStyle name="适中" xfId="46" builtinId="28"/>
    <cellStyle name="20% - 强调文字颜色 1" xfId="47" builtinId="30"/>
    <cellStyle name="差" xfId="48" builtinId="27"/>
    <cellStyle name="强调文字颜色 2" xfId="49" builtinId="33"/>
    <cellStyle name="40% - 强调文字颜色 1" xfId="50" builtinId="31"/>
    <cellStyle name="常规 2" xfId="51"/>
    <cellStyle name="60% - 强调文字颜色 2" xfId="52" builtinId="36"/>
    <cellStyle name="40% - 强调文字颜色 2" xfId="53" builtinId="35"/>
    <cellStyle name="强调文字颜色 3" xfId="54" builtinId="37"/>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9"/>
  <sheetViews>
    <sheetView workbookViewId="0">
      <pane xSplit="1" topLeftCell="B1" activePane="topRight" state="frozen"/>
      <selection/>
      <selection pane="topRight" activeCell="N12" sqref="N12"/>
    </sheetView>
  </sheetViews>
  <sheetFormatPr defaultColWidth="9" defaultRowHeight="14.25"/>
  <cols>
    <col min="1" max="1" width="8.25" customWidth="1"/>
    <col min="2" max="2" width="9" customWidth="1"/>
    <col min="3" max="3" width="8.25" customWidth="1"/>
    <col min="4" max="4" width="5.75" customWidth="1"/>
    <col min="5" max="5" width="5.96666666666667" customWidth="1"/>
    <col min="6" max="6" width="9.39166666666667" style="1" customWidth="1"/>
    <col min="7" max="7" width="5.125" customWidth="1"/>
    <col min="8" max="8" width="5.375" customWidth="1"/>
    <col min="9" max="9" width="8.875" style="1" customWidth="1"/>
    <col min="10" max="10" width="4.66666666666667" customWidth="1"/>
    <col min="11" max="11" width="4.75" customWidth="1"/>
    <col min="12" max="12" width="8.5" style="1" customWidth="1"/>
    <col min="13" max="13" width="7.18333333333333" customWidth="1"/>
    <col min="14" max="14" width="6" customWidth="1"/>
    <col min="15" max="15" width="8.875" customWidth="1"/>
    <col min="16" max="16" width="7.25" customWidth="1"/>
    <col min="17" max="17" width="6.475" customWidth="1"/>
    <col min="18" max="18" width="7.5" customWidth="1"/>
    <col min="19" max="19" width="6" customWidth="1"/>
    <col min="20" max="20" width="6.5" customWidth="1"/>
    <col min="21" max="21" width="7.44166666666667" customWidth="1"/>
    <col min="22" max="22" width="6.25" customWidth="1"/>
    <col min="23" max="23" width="5.225" customWidth="1"/>
    <col min="24" max="24" width="5.25" customWidth="1"/>
    <col min="25" max="25" width="8.05" customWidth="1"/>
    <col min="26" max="26" width="8.5" customWidth="1"/>
    <col min="27" max="27" width="6.5" customWidth="1"/>
    <col min="28" max="28" width="5" customWidth="1"/>
    <col min="29" max="29" width="7.59166666666667" customWidth="1"/>
  </cols>
  <sheetData>
    <row r="1" ht="22.5" spans="1:29">
      <c r="A1" s="2" t="s">
        <v>0</v>
      </c>
      <c r="B1" s="2"/>
      <c r="C1" s="2"/>
      <c r="D1" s="2"/>
      <c r="E1" s="2"/>
      <c r="F1" s="2"/>
      <c r="G1" s="2"/>
      <c r="H1" s="2"/>
      <c r="I1" s="2"/>
      <c r="J1" s="2"/>
      <c r="K1" s="2"/>
      <c r="L1" s="2"/>
      <c r="M1" s="2"/>
      <c r="N1" s="2"/>
      <c r="O1" s="2"/>
      <c r="P1" s="2"/>
      <c r="Q1" s="2"/>
      <c r="R1" s="2"/>
      <c r="S1" s="2"/>
      <c r="T1" s="2"/>
      <c r="U1" s="2"/>
      <c r="V1" s="2"/>
      <c r="W1" s="2"/>
      <c r="X1" s="2"/>
      <c r="Y1" s="2"/>
      <c r="Z1" s="2"/>
      <c r="AA1" s="2"/>
      <c r="AB1" s="2"/>
      <c r="AC1" s="2"/>
    </row>
    <row r="2" spans="1:29">
      <c r="A2" s="60" t="s">
        <v>1</v>
      </c>
      <c r="B2" s="61" t="s">
        <v>2</v>
      </c>
      <c r="C2" s="5" t="s">
        <v>3</v>
      </c>
      <c r="D2" s="5"/>
      <c r="E2" s="5"/>
      <c r="F2" s="5"/>
      <c r="G2" s="5"/>
      <c r="H2" s="5"/>
      <c r="I2" s="5"/>
      <c r="J2" s="5"/>
      <c r="K2" s="5"/>
      <c r="L2" s="5"/>
      <c r="M2" s="5"/>
      <c r="N2" s="5"/>
      <c r="O2" s="5"/>
      <c r="P2" s="5"/>
      <c r="Q2" s="5"/>
      <c r="R2" s="5"/>
      <c r="S2" s="5"/>
      <c r="T2" s="5"/>
      <c r="U2" s="5"/>
      <c r="V2" s="5"/>
      <c r="W2" s="5"/>
      <c r="X2" s="5"/>
      <c r="Y2" s="5"/>
      <c r="Z2" s="5" t="s">
        <v>4</v>
      </c>
      <c r="AA2" s="5"/>
      <c r="AB2" s="5"/>
      <c r="AC2" s="19"/>
    </row>
    <row r="3" ht="63.75" spans="1:29">
      <c r="A3" s="62"/>
      <c r="B3" s="61"/>
      <c r="C3" s="63" t="s">
        <v>5</v>
      </c>
      <c r="D3" s="64" t="s">
        <v>6</v>
      </c>
      <c r="E3" s="68" t="s">
        <v>7</v>
      </c>
      <c r="F3" s="68" t="s">
        <v>8</v>
      </c>
      <c r="G3" s="64" t="s">
        <v>9</v>
      </c>
      <c r="H3" s="68" t="s">
        <v>7</v>
      </c>
      <c r="I3" s="68" t="s">
        <v>8</v>
      </c>
      <c r="J3" s="64" t="s">
        <v>10</v>
      </c>
      <c r="K3" s="68" t="s">
        <v>7</v>
      </c>
      <c r="L3" s="68" t="s">
        <v>8</v>
      </c>
      <c r="M3" s="64" t="s">
        <v>11</v>
      </c>
      <c r="N3" s="68" t="s">
        <v>7</v>
      </c>
      <c r="O3" s="68" t="s">
        <v>8</v>
      </c>
      <c r="P3" s="64" t="s">
        <v>12</v>
      </c>
      <c r="Q3" s="68" t="s">
        <v>7</v>
      </c>
      <c r="R3" s="68" t="s">
        <v>8</v>
      </c>
      <c r="S3" s="64" t="s">
        <v>13</v>
      </c>
      <c r="T3" s="68" t="s">
        <v>7</v>
      </c>
      <c r="U3" s="68" t="s">
        <v>8</v>
      </c>
      <c r="V3" s="64" t="s">
        <v>14</v>
      </c>
      <c r="W3" s="68" t="s">
        <v>15</v>
      </c>
      <c r="X3" s="68" t="s">
        <v>7</v>
      </c>
      <c r="Y3" s="68" t="s">
        <v>8</v>
      </c>
      <c r="Z3" s="63" t="s">
        <v>5</v>
      </c>
      <c r="AA3" s="64" t="s">
        <v>16</v>
      </c>
      <c r="AB3" s="68" t="s">
        <v>7</v>
      </c>
      <c r="AC3" s="68" t="s">
        <v>8</v>
      </c>
    </row>
    <row r="4" ht="16.5" spans="1:29">
      <c r="A4" s="65" t="s">
        <v>17</v>
      </c>
      <c r="B4" s="66">
        <f>C4*0.1111+Z4*0.1111+老年助餐与健康口腔!B4*0.1111+老年助餐与健康口腔!I4*0.1111+安心托幼!B4*0.1111+快乐健身与便民停车!B4*0.1111+放心家政文明菜市老有所学!B4*0.1111+放心家政文明菜市老有所学!L4*0.1111+放心家政文明菜市老有所学!S5*0.1112</f>
        <v>0.5563668022</v>
      </c>
      <c r="C4" s="66">
        <v>0.5714</v>
      </c>
      <c r="D4" s="67">
        <v>350</v>
      </c>
      <c r="E4" s="69">
        <v>370</v>
      </c>
      <c r="F4" s="70">
        <f>E4/D4</f>
        <v>1.05714285714286</v>
      </c>
      <c r="G4" s="71">
        <v>400</v>
      </c>
      <c r="H4" s="72">
        <v>400</v>
      </c>
      <c r="I4" s="70">
        <f>H4/G4</f>
        <v>1</v>
      </c>
      <c r="J4" s="73">
        <v>60</v>
      </c>
      <c r="K4" s="74">
        <v>60</v>
      </c>
      <c r="L4" s="70">
        <f>K4/J4</f>
        <v>1</v>
      </c>
      <c r="M4" s="73">
        <v>5000</v>
      </c>
      <c r="N4" s="75">
        <v>2740</v>
      </c>
      <c r="O4" s="76">
        <f>N4/M4</f>
        <v>0.548</v>
      </c>
      <c r="P4" s="65">
        <v>1500</v>
      </c>
      <c r="Q4" s="77"/>
      <c r="R4" s="76"/>
      <c r="S4" s="78">
        <v>3250</v>
      </c>
      <c r="T4" s="78">
        <v>2343</v>
      </c>
      <c r="U4" s="76">
        <v>0.7209</v>
      </c>
      <c r="V4" s="79">
        <f>W4*50%</f>
        <v>9</v>
      </c>
      <c r="W4" s="65">
        <v>18</v>
      </c>
      <c r="X4" s="78">
        <v>9</v>
      </c>
      <c r="Y4" s="76">
        <f>X4/V4</f>
        <v>1</v>
      </c>
      <c r="Z4" s="80">
        <v>0.8</v>
      </c>
      <c r="AA4" s="81">
        <v>200</v>
      </c>
      <c r="AB4" s="6">
        <v>230</v>
      </c>
      <c r="AC4" s="82" t="e">
        <f>#REF!/#REF!</f>
        <v>#REF!</v>
      </c>
    </row>
    <row r="7" spans="1:29">
      <c r="A7" s="13"/>
      <c r="B7" s="13"/>
      <c r="C7" s="13"/>
      <c r="D7" s="13"/>
      <c r="E7" s="13"/>
      <c r="F7" s="18"/>
      <c r="G7" s="13"/>
      <c r="H7" s="13"/>
      <c r="I7" s="18"/>
      <c r="J7" s="13"/>
      <c r="K7" s="13"/>
      <c r="L7" s="18"/>
      <c r="M7" s="13"/>
      <c r="N7" s="13"/>
      <c r="O7" s="13"/>
      <c r="P7" s="13"/>
      <c r="Q7" s="13"/>
      <c r="R7" s="13"/>
      <c r="S7" s="13"/>
      <c r="T7" s="13"/>
      <c r="U7" s="13"/>
      <c r="V7" s="13"/>
      <c r="W7" s="13"/>
      <c r="X7" s="13"/>
      <c r="Y7" s="13"/>
      <c r="Z7" s="13"/>
      <c r="AA7" s="13"/>
      <c r="AB7" s="13"/>
      <c r="AC7" s="13"/>
    </row>
    <row r="8" spans="1:28">
      <c r="A8" s="13"/>
      <c r="B8" s="13"/>
      <c r="C8" s="13"/>
      <c r="D8" s="13"/>
      <c r="E8" s="13"/>
      <c r="F8" s="18"/>
      <c r="G8" s="13"/>
      <c r="H8" s="13"/>
      <c r="I8" s="18"/>
      <c r="J8" s="13"/>
      <c r="K8" s="13"/>
      <c r="L8" s="18"/>
      <c r="M8" s="13"/>
      <c r="N8" s="13"/>
      <c r="O8" s="13"/>
      <c r="P8" s="13"/>
      <c r="Q8" s="13"/>
      <c r="R8" s="13"/>
      <c r="S8" s="13"/>
      <c r="T8" s="13"/>
      <c r="U8" s="13"/>
      <c r="V8" s="13"/>
      <c r="W8" s="13"/>
      <c r="X8" s="13"/>
      <c r="Y8" s="13"/>
      <c r="Z8" s="13"/>
      <c r="AA8" s="13"/>
      <c r="AB8" s="13"/>
    </row>
    <row r="9" spans="1:1">
      <c r="A9" t="s">
        <v>18</v>
      </c>
    </row>
  </sheetData>
  <mergeCells count="5">
    <mergeCell ref="A1:AC1"/>
    <mergeCell ref="C2:Y2"/>
    <mergeCell ref="Z2:AC2"/>
    <mergeCell ref="A2:A3"/>
    <mergeCell ref="B2:B3"/>
  </mergeCells>
  <pageMargins left="0.0784722222222222" right="0.0388888888888889" top="0.75" bottom="0.75" header="0.3" footer="0.3"/>
  <pageSetup paperSize="9" scale="75" orientation="landscape" horizontalDpi="200" verticalDpi="3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8"/>
  <sheetViews>
    <sheetView workbookViewId="0">
      <selection activeCell="A13" sqref="$A4:$XFD13"/>
    </sheetView>
  </sheetViews>
  <sheetFormatPr defaultColWidth="9" defaultRowHeight="14.25" outlineLevelRow="7"/>
  <cols>
    <col min="1" max="2" width="11" customWidth="1"/>
    <col min="3" max="3" width="9.5" customWidth="1"/>
    <col min="4" max="4" width="7.125" customWidth="1"/>
    <col min="5" max="5" width="7.5" customWidth="1"/>
    <col min="6" max="6" width="10" customWidth="1"/>
    <col min="7" max="7" width="7.875" customWidth="1"/>
    <col min="8" max="9" width="8.875" customWidth="1"/>
    <col min="10" max="10" width="12.875" customWidth="1"/>
    <col min="11" max="11" width="8.125" customWidth="1"/>
    <col min="12" max="12" width="11.125" style="1" customWidth="1"/>
    <col min="13" max="13" width="13.625" customWidth="1"/>
    <col min="14" max="14" width="21.5" customWidth="1"/>
    <col min="15" max="15" width="8" customWidth="1"/>
    <col min="16" max="16" width="8.25" style="1" customWidth="1"/>
    <col min="17" max="17" width="8.25" customWidth="1"/>
  </cols>
  <sheetData>
    <row r="1" ht="22.5" spans="1:16">
      <c r="A1" s="2" t="s">
        <v>0</v>
      </c>
      <c r="B1" s="2"/>
      <c r="C1" s="2"/>
      <c r="D1" s="2"/>
      <c r="E1" s="2"/>
      <c r="F1" s="2"/>
      <c r="G1" s="2"/>
      <c r="H1" s="2"/>
      <c r="I1" s="2"/>
      <c r="J1" s="2"/>
      <c r="K1" s="2"/>
      <c r="L1" s="2"/>
      <c r="M1" s="2"/>
      <c r="N1" s="2"/>
      <c r="O1" s="2"/>
      <c r="P1" s="2"/>
    </row>
    <row r="2" spans="1:17">
      <c r="A2" s="29" t="s">
        <v>1</v>
      </c>
      <c r="B2" s="30" t="s">
        <v>19</v>
      </c>
      <c r="C2" s="31"/>
      <c r="D2" s="31"/>
      <c r="E2" s="31"/>
      <c r="F2" s="31"/>
      <c r="G2" s="31"/>
      <c r="H2" s="36"/>
      <c r="I2" s="20" t="s">
        <v>20</v>
      </c>
      <c r="J2" s="20"/>
      <c r="K2" s="20"/>
      <c r="L2" s="20"/>
      <c r="M2" s="20"/>
      <c r="N2" s="20"/>
      <c r="O2" s="20"/>
      <c r="P2" s="20"/>
      <c r="Q2" s="6"/>
    </row>
    <row r="3" ht="39" spans="1:17">
      <c r="A3" s="32"/>
      <c r="B3" s="33" t="s">
        <v>5</v>
      </c>
      <c r="C3" s="8" t="s">
        <v>21</v>
      </c>
      <c r="D3" s="34" t="s">
        <v>22</v>
      </c>
      <c r="E3" s="9" t="s">
        <v>23</v>
      </c>
      <c r="F3" s="8" t="s">
        <v>24</v>
      </c>
      <c r="G3" s="34" t="s">
        <v>22</v>
      </c>
      <c r="H3" s="9" t="s">
        <v>25</v>
      </c>
      <c r="I3" s="8" t="s">
        <v>5</v>
      </c>
      <c r="J3" s="8" t="s">
        <v>26</v>
      </c>
      <c r="K3" s="9" t="s">
        <v>7</v>
      </c>
      <c r="L3" s="14" t="s">
        <v>27</v>
      </c>
      <c r="M3" s="8" t="s">
        <v>28</v>
      </c>
      <c r="N3" s="8" t="s">
        <v>29</v>
      </c>
      <c r="O3" s="9" t="s">
        <v>30</v>
      </c>
      <c r="P3" s="14" t="s">
        <v>27</v>
      </c>
      <c r="Q3" s="9" t="s">
        <v>31</v>
      </c>
    </row>
    <row r="4" ht="15.75" spans="1:17">
      <c r="A4" s="10" t="s">
        <v>17</v>
      </c>
      <c r="B4" s="49">
        <v>0.265</v>
      </c>
      <c r="C4" s="50">
        <v>1</v>
      </c>
      <c r="D4" s="50">
        <v>0</v>
      </c>
      <c r="E4" s="51">
        <v>0</v>
      </c>
      <c r="F4" s="50">
        <v>38</v>
      </c>
      <c r="G4" s="50">
        <v>20</v>
      </c>
      <c r="H4" s="51">
        <v>0.526</v>
      </c>
      <c r="I4" s="52">
        <v>0.8582</v>
      </c>
      <c r="J4" s="53">
        <v>9</v>
      </c>
      <c r="K4" s="54">
        <v>13</v>
      </c>
      <c r="L4" s="55">
        <v>1.44444444444444</v>
      </c>
      <c r="M4" s="56"/>
      <c r="N4" s="57">
        <v>5800</v>
      </c>
      <c r="O4" s="58">
        <v>4800</v>
      </c>
      <c r="P4" s="59">
        <v>0.716417910447761</v>
      </c>
      <c r="Q4" s="52">
        <v>0.114626865671642</v>
      </c>
    </row>
    <row r="6" spans="1:1">
      <c r="A6" t="s">
        <v>32</v>
      </c>
    </row>
    <row r="7" spans="1:16">
      <c r="A7" s="13" t="s">
        <v>33</v>
      </c>
      <c r="B7" s="13"/>
      <c r="C7" s="13"/>
      <c r="D7" s="13"/>
      <c r="E7" s="13"/>
      <c r="F7" s="13"/>
      <c r="G7" s="13"/>
      <c r="H7" s="13"/>
      <c r="I7" s="13"/>
      <c r="J7" s="13"/>
      <c r="K7" s="13"/>
      <c r="L7" s="18"/>
      <c r="M7" s="13"/>
      <c r="N7" s="13"/>
      <c r="O7" s="13"/>
      <c r="P7" s="18"/>
    </row>
    <row r="8" spans="1:16">
      <c r="A8" s="13"/>
      <c r="B8" s="13"/>
      <c r="C8" s="13"/>
      <c r="D8" s="13"/>
      <c r="E8" s="13"/>
      <c r="F8" s="13"/>
      <c r="G8" s="13"/>
      <c r="H8" s="13"/>
      <c r="I8" s="13"/>
      <c r="J8" s="13"/>
      <c r="K8" s="13"/>
      <c r="L8" s="18"/>
      <c r="M8" s="13"/>
      <c r="N8" s="13"/>
      <c r="O8" s="13"/>
      <c r="P8" s="18"/>
    </row>
  </sheetData>
  <mergeCells count="6">
    <mergeCell ref="A1:P1"/>
    <mergeCell ref="B2:H2"/>
    <mergeCell ref="I2:P2"/>
    <mergeCell ref="A7:P7"/>
    <mergeCell ref="A8:P8"/>
    <mergeCell ref="A2:A3"/>
  </mergeCells>
  <pageMargins left="0.7" right="0.7" top="0.75" bottom="0.75" header="0.3" footer="0.3"/>
  <pageSetup paperSize="9" scale="75" orientation="landscape"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7"/>
  <sheetViews>
    <sheetView workbookViewId="0">
      <selection activeCell="G22" sqref="G22"/>
    </sheetView>
  </sheetViews>
  <sheetFormatPr defaultColWidth="9" defaultRowHeight="14.25" outlineLevelRow="6"/>
  <cols>
    <col min="1" max="1" width="12.625" customWidth="1"/>
    <col min="2" max="2" width="12.125" customWidth="1"/>
    <col min="3" max="3" width="13" customWidth="1"/>
    <col min="4" max="4" width="8.125" customWidth="1"/>
    <col min="5" max="5" width="10.75" customWidth="1"/>
    <col min="6" max="6" width="11.125" customWidth="1"/>
    <col min="7" max="7" width="7.875" customWidth="1"/>
    <col min="8" max="8" width="8.5" customWidth="1"/>
    <col min="9" max="9" width="11.25" customWidth="1"/>
    <col min="10" max="10" width="9.25" customWidth="1"/>
    <col min="11" max="11" width="8.875" customWidth="1"/>
    <col min="12" max="12" width="8.75" customWidth="1"/>
    <col min="13" max="13" width="8" customWidth="1"/>
    <col min="14" max="14" width="11.75" customWidth="1"/>
    <col min="15" max="15" width="12.75" customWidth="1"/>
    <col min="16" max="16" width="8" customWidth="1"/>
    <col min="17" max="17" width="9.875" customWidth="1"/>
  </cols>
  <sheetData>
    <row r="1" ht="22.5" spans="1:17">
      <c r="A1" s="2" t="s">
        <v>0</v>
      </c>
      <c r="B1" s="2"/>
      <c r="C1" s="2"/>
      <c r="D1" s="2"/>
      <c r="E1" s="2"/>
      <c r="F1" s="2"/>
      <c r="G1" s="2"/>
      <c r="H1" s="2"/>
      <c r="I1" s="2"/>
      <c r="J1" s="2"/>
      <c r="K1" s="2"/>
      <c r="L1" s="2"/>
      <c r="M1" s="2"/>
      <c r="N1" s="2"/>
      <c r="O1" s="2"/>
      <c r="P1" s="2"/>
      <c r="Q1" s="2"/>
    </row>
    <row r="2" spans="1:17">
      <c r="A2" s="29" t="s">
        <v>1</v>
      </c>
      <c r="B2" s="30" t="s">
        <v>34</v>
      </c>
      <c r="C2" s="31"/>
      <c r="D2" s="31"/>
      <c r="E2" s="31"/>
      <c r="F2" s="31"/>
      <c r="G2" s="31"/>
      <c r="H2" s="31"/>
      <c r="I2" s="31"/>
      <c r="J2" s="31"/>
      <c r="K2" s="31"/>
      <c r="L2" s="31"/>
      <c r="M2" s="31"/>
      <c r="N2" s="31"/>
      <c r="O2" s="31"/>
      <c r="P2" s="31"/>
      <c r="Q2" s="36"/>
    </row>
    <row r="3" ht="99" customHeight="1" spans="1:17">
      <c r="A3" s="32"/>
      <c r="B3" s="33" t="s">
        <v>5</v>
      </c>
      <c r="C3" s="8" t="s">
        <v>35</v>
      </c>
      <c r="D3" s="34" t="s">
        <v>7</v>
      </c>
      <c r="E3" s="9" t="s">
        <v>27</v>
      </c>
      <c r="F3" s="8" t="s">
        <v>36</v>
      </c>
      <c r="G3" s="34" t="s">
        <v>7</v>
      </c>
      <c r="H3" s="9" t="s">
        <v>27</v>
      </c>
      <c r="I3" s="8" t="s">
        <v>37</v>
      </c>
      <c r="J3" s="34" t="s">
        <v>7</v>
      </c>
      <c r="K3" s="9" t="s">
        <v>27</v>
      </c>
      <c r="L3" s="8" t="s">
        <v>38</v>
      </c>
      <c r="M3" s="34" t="s">
        <v>7</v>
      </c>
      <c r="N3" s="9" t="s">
        <v>27</v>
      </c>
      <c r="O3" s="8" t="s">
        <v>39</v>
      </c>
      <c r="P3" s="34" t="s">
        <v>7</v>
      </c>
      <c r="Q3" s="9" t="s">
        <v>27</v>
      </c>
    </row>
    <row r="4" ht="15.75" spans="1:17">
      <c r="A4" s="10" t="s">
        <v>40</v>
      </c>
      <c r="B4" s="42">
        <v>0.6438</v>
      </c>
      <c r="C4" s="35">
        <v>450</v>
      </c>
      <c r="D4" s="43">
        <v>0</v>
      </c>
      <c r="E4" s="45">
        <v>0</v>
      </c>
      <c r="F4" s="46">
        <v>400</v>
      </c>
      <c r="G4" s="46">
        <v>230</v>
      </c>
      <c r="H4" s="47">
        <f>G4/F4</f>
        <v>0.575</v>
      </c>
      <c r="I4" s="22">
        <v>1</v>
      </c>
      <c r="J4" s="22">
        <v>1</v>
      </c>
      <c r="K4" s="47">
        <f>J4/I4</f>
        <v>1</v>
      </c>
      <c r="L4" s="22" t="s">
        <v>41</v>
      </c>
      <c r="M4" s="48"/>
      <c r="N4" s="47"/>
      <c r="O4" s="22">
        <v>1</v>
      </c>
      <c r="P4" s="48">
        <v>1</v>
      </c>
      <c r="Q4" s="47">
        <f>P4/O4</f>
        <v>1</v>
      </c>
    </row>
    <row r="6" spans="1:17">
      <c r="A6" s="44" t="s">
        <v>42</v>
      </c>
      <c r="B6" s="13"/>
      <c r="C6" s="13"/>
      <c r="D6" s="13"/>
      <c r="E6" s="13"/>
      <c r="F6" s="13"/>
      <c r="G6" s="13"/>
      <c r="H6" s="13"/>
      <c r="I6" s="13"/>
      <c r="J6" s="13"/>
      <c r="K6" s="13"/>
      <c r="L6" s="13"/>
      <c r="M6" s="13"/>
      <c r="N6" s="13"/>
      <c r="O6" s="13"/>
      <c r="P6" s="13"/>
      <c r="Q6" s="13"/>
    </row>
    <row r="7" spans="1:18">
      <c r="A7" s="13" t="s">
        <v>43</v>
      </c>
      <c r="B7" s="13"/>
      <c r="C7" s="13"/>
      <c r="D7" s="13"/>
      <c r="E7" s="13"/>
      <c r="F7" s="13"/>
      <c r="G7" s="13"/>
      <c r="H7" s="13"/>
      <c r="I7" s="13"/>
      <c r="J7" s="13"/>
      <c r="K7" s="13"/>
      <c r="L7" s="13"/>
      <c r="M7" s="13"/>
      <c r="N7" s="13"/>
      <c r="O7" s="13"/>
      <c r="P7" s="13"/>
      <c r="Q7" s="13"/>
      <c r="R7" s="13"/>
    </row>
  </sheetData>
  <mergeCells count="5">
    <mergeCell ref="A1:Q1"/>
    <mergeCell ref="B2:Q2"/>
    <mergeCell ref="A6:Q6"/>
    <mergeCell ref="A7:Q7"/>
    <mergeCell ref="A2:A3"/>
  </mergeCells>
  <pageMargins left="0.75" right="0.75" top="1" bottom="1" header="0.5" footer="0.5"/>
  <pageSetup paperSize="9" scale="75"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8"/>
  <sheetViews>
    <sheetView topLeftCell="A3" workbookViewId="0">
      <selection activeCell="H29" sqref="H29"/>
    </sheetView>
  </sheetViews>
  <sheetFormatPr defaultColWidth="9" defaultRowHeight="14.25" outlineLevelRow="7"/>
  <cols>
    <col min="1" max="1" width="9.875" customWidth="1"/>
    <col min="2" max="2" width="9.375" customWidth="1"/>
    <col min="3" max="3" width="9.75" customWidth="1"/>
    <col min="4" max="4" width="8" customWidth="1"/>
    <col min="5" max="5" width="7.375" style="1" customWidth="1"/>
    <col min="6" max="6" width="9.875" customWidth="1"/>
    <col min="7" max="7" width="8.125" customWidth="1"/>
    <col min="8" max="8" width="8.5" style="1" customWidth="1"/>
    <col min="9" max="9" width="10.125" customWidth="1"/>
    <col min="10" max="10" width="7.375" customWidth="1"/>
    <col min="11" max="11" width="7.75" style="1" customWidth="1"/>
    <col min="12" max="12" width="8.125" customWidth="1"/>
    <col min="14" max="14" width="7.625" customWidth="1"/>
    <col min="15" max="15" width="8.5" style="1" customWidth="1"/>
    <col min="16" max="16" width="9.125" customWidth="1"/>
    <col min="17" max="17" width="7.125" customWidth="1"/>
    <col min="18" max="18" width="7.25" style="1" customWidth="1"/>
  </cols>
  <sheetData>
    <row r="1" ht="22.5" spans="1:18">
      <c r="A1" s="2" t="s">
        <v>0</v>
      </c>
      <c r="B1" s="2"/>
      <c r="C1" s="2"/>
      <c r="D1" s="2"/>
      <c r="E1" s="2"/>
      <c r="F1" s="2"/>
      <c r="G1" s="2"/>
      <c r="H1" s="2"/>
      <c r="I1" s="2"/>
      <c r="J1" s="2"/>
      <c r="K1" s="2"/>
      <c r="L1" s="2"/>
      <c r="M1" s="2"/>
      <c r="N1" s="2"/>
      <c r="O1" s="2"/>
      <c r="P1" s="2"/>
      <c r="Q1" s="2"/>
      <c r="R1" s="2"/>
    </row>
    <row r="2" spans="1:18">
      <c r="A2" s="29" t="s">
        <v>1</v>
      </c>
      <c r="B2" s="30" t="s">
        <v>44</v>
      </c>
      <c r="C2" s="31"/>
      <c r="D2" s="31"/>
      <c r="E2" s="31"/>
      <c r="F2" s="31"/>
      <c r="G2" s="31"/>
      <c r="H2" s="31"/>
      <c r="I2" s="31"/>
      <c r="J2" s="31"/>
      <c r="K2" s="36"/>
      <c r="L2" s="20" t="s">
        <v>45</v>
      </c>
      <c r="M2" s="20"/>
      <c r="N2" s="20"/>
      <c r="O2" s="20"/>
      <c r="P2" s="20"/>
      <c r="Q2" s="20"/>
      <c r="R2" s="20"/>
    </row>
    <row r="3" ht="99" customHeight="1" spans="1:18">
      <c r="A3" s="32"/>
      <c r="B3" s="33" t="s">
        <v>5</v>
      </c>
      <c r="C3" s="8" t="s">
        <v>46</v>
      </c>
      <c r="D3" s="34" t="s">
        <v>7</v>
      </c>
      <c r="E3" s="14" t="s">
        <v>47</v>
      </c>
      <c r="F3" s="8" t="s">
        <v>48</v>
      </c>
      <c r="G3" s="34" t="s">
        <v>7</v>
      </c>
      <c r="H3" s="14" t="s">
        <v>47</v>
      </c>
      <c r="I3" s="8" t="s">
        <v>49</v>
      </c>
      <c r="J3" s="34" t="s">
        <v>7</v>
      </c>
      <c r="K3" s="14" t="s">
        <v>47</v>
      </c>
      <c r="L3" s="8" t="s">
        <v>5</v>
      </c>
      <c r="M3" s="8" t="s">
        <v>50</v>
      </c>
      <c r="N3" s="37" t="s">
        <v>7</v>
      </c>
      <c r="O3" s="38" t="s">
        <v>51</v>
      </c>
      <c r="P3" s="8" t="s">
        <v>52</v>
      </c>
      <c r="Q3" s="37" t="s">
        <v>7</v>
      </c>
      <c r="R3" s="38" t="s">
        <v>51</v>
      </c>
    </row>
    <row r="4" ht="15.75" spans="1:18">
      <c r="A4" s="10" t="s">
        <v>17</v>
      </c>
      <c r="B4" s="11">
        <f>0.3333*E4+0.3333*H4+0.3333*K4</f>
        <v>0.498468666666667</v>
      </c>
      <c r="C4" s="35">
        <v>60</v>
      </c>
      <c r="D4" s="35">
        <v>30</v>
      </c>
      <c r="E4" s="23">
        <f>D4/C4</f>
        <v>0.5</v>
      </c>
      <c r="F4" s="35">
        <v>0.9</v>
      </c>
      <c r="G4" s="35">
        <v>0.41</v>
      </c>
      <c r="H4" s="23">
        <f>G4/F4</f>
        <v>0.455555555555555</v>
      </c>
      <c r="I4" s="35">
        <v>5</v>
      </c>
      <c r="J4" s="35">
        <v>2.7</v>
      </c>
      <c r="K4" s="23">
        <f>J4/I4</f>
        <v>0.54</v>
      </c>
      <c r="L4" s="11"/>
      <c r="M4" s="39"/>
      <c r="N4" s="40"/>
      <c r="O4" s="41"/>
      <c r="P4" s="39"/>
      <c r="Q4" s="39"/>
      <c r="R4" s="41"/>
    </row>
    <row r="6" spans="1:1">
      <c r="A6" t="s">
        <v>53</v>
      </c>
    </row>
    <row r="7" spans="1:18">
      <c r="A7" s="13" t="s">
        <v>54</v>
      </c>
      <c r="B7" s="13"/>
      <c r="C7" s="13"/>
      <c r="D7" s="13"/>
      <c r="E7" s="18"/>
      <c r="F7" s="13"/>
      <c r="G7" s="13"/>
      <c r="H7" s="18"/>
      <c r="I7" s="13"/>
      <c r="J7" s="13"/>
      <c r="K7" s="18"/>
      <c r="L7" s="13"/>
      <c r="M7" s="13"/>
      <c r="N7" s="13"/>
      <c r="O7" s="18"/>
      <c r="P7" s="13"/>
      <c r="Q7" s="13"/>
      <c r="R7" s="18"/>
    </row>
    <row r="8" spans="1:18">
      <c r="A8" s="13"/>
      <c r="B8" s="13"/>
      <c r="C8" s="13"/>
      <c r="D8" s="13"/>
      <c r="E8" s="18"/>
      <c r="F8" s="13"/>
      <c r="G8" s="13"/>
      <c r="H8" s="18"/>
      <c r="I8" s="13"/>
      <c r="J8" s="13"/>
      <c r="K8" s="18"/>
      <c r="L8" s="13"/>
      <c r="M8" s="13"/>
      <c r="N8" s="13"/>
      <c r="O8" s="18"/>
      <c r="P8" s="13"/>
      <c r="Q8" s="13"/>
      <c r="R8" s="18"/>
    </row>
  </sheetData>
  <mergeCells count="6">
    <mergeCell ref="A1:R1"/>
    <mergeCell ref="B2:K2"/>
    <mergeCell ref="L2:R2"/>
    <mergeCell ref="A7:R7"/>
    <mergeCell ref="A8:R8"/>
    <mergeCell ref="A2:A3"/>
  </mergeCells>
  <pageMargins left="0.75" right="0.75" top="1" bottom="1" header="0.5" footer="0.5"/>
  <pageSetup paperSize="9" scale="75"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8"/>
  <sheetViews>
    <sheetView tabSelected="1" workbookViewId="0">
      <selection activeCell="I21" sqref="I21"/>
    </sheetView>
  </sheetViews>
  <sheetFormatPr defaultColWidth="9" defaultRowHeight="14.25" outlineLevelRow="7"/>
  <cols>
    <col min="1" max="1" width="9.875" customWidth="1"/>
    <col min="2" max="2" width="11" customWidth="1"/>
    <col min="3" max="3" width="6.75" customWidth="1"/>
    <col min="4" max="4" width="7.25" customWidth="1"/>
    <col min="5" max="5" width="8.04166666666667" style="1" customWidth="1"/>
    <col min="6" max="6" width="7.625" customWidth="1"/>
    <col min="7" max="7" width="7.25" customWidth="1"/>
    <col min="8" max="8" width="7.5" style="1" customWidth="1"/>
    <col min="9" max="9" width="6.75" customWidth="1"/>
    <col min="10" max="10" width="7.375" customWidth="1"/>
    <col min="11" max="11" width="9.38333333333333" style="1" customWidth="1"/>
    <col min="12" max="12" width="8.125" customWidth="1"/>
    <col min="13" max="13" width="7.875" customWidth="1"/>
    <col min="14" max="14" width="5.25" customWidth="1"/>
    <col min="15" max="15" width="8" style="1" customWidth="1"/>
    <col min="16" max="16" width="7.25" customWidth="1"/>
    <col min="17" max="17" width="5.375" customWidth="1"/>
    <col min="18" max="18" width="8.125" style="1" customWidth="1"/>
    <col min="19" max="19" width="6.25" customWidth="1"/>
    <col min="20" max="20" width="9.625" customWidth="1"/>
    <col min="21" max="21" width="7.625" customWidth="1"/>
    <col min="22" max="22" width="8.83333333333333" customWidth="1"/>
    <col min="23" max="23" width="8.5" customWidth="1"/>
    <col min="24" max="24" width="7.375" customWidth="1"/>
    <col min="25" max="25" width="8.58333333333333" customWidth="1"/>
  </cols>
  <sheetData>
    <row r="1" ht="22.5" spans="1:22">
      <c r="A1" s="2" t="s">
        <v>0</v>
      </c>
      <c r="B1" s="2"/>
      <c r="C1" s="2"/>
      <c r="D1" s="2"/>
      <c r="E1" s="2"/>
      <c r="F1" s="2"/>
      <c r="G1" s="2"/>
      <c r="H1" s="2"/>
      <c r="I1" s="2"/>
      <c r="J1" s="2"/>
      <c r="K1" s="2"/>
      <c r="L1" s="2"/>
      <c r="M1" s="2"/>
      <c r="N1" s="2"/>
      <c r="O1" s="2"/>
      <c r="P1" s="2"/>
      <c r="Q1" s="2"/>
      <c r="R1" s="2"/>
      <c r="S1" s="2"/>
      <c r="T1" s="2"/>
      <c r="U1" s="2"/>
      <c r="V1" s="2"/>
    </row>
    <row r="2" spans="1:25">
      <c r="A2" s="3" t="s">
        <v>1</v>
      </c>
      <c r="B2" s="4" t="s">
        <v>55</v>
      </c>
      <c r="C2" s="5"/>
      <c r="D2" s="5"/>
      <c r="E2" s="5"/>
      <c r="F2" s="5"/>
      <c r="G2" s="5"/>
      <c r="H2" s="5"/>
      <c r="I2" s="5"/>
      <c r="J2" s="5"/>
      <c r="K2" s="19"/>
      <c r="L2" s="20" t="s">
        <v>56</v>
      </c>
      <c r="M2" s="20"/>
      <c r="N2" s="20"/>
      <c r="O2" s="20"/>
      <c r="P2" s="20"/>
      <c r="Q2" s="20"/>
      <c r="R2" s="20"/>
      <c r="S2" s="20" t="s">
        <v>57</v>
      </c>
      <c r="T2" s="20"/>
      <c r="U2" s="20"/>
      <c r="V2" s="20"/>
      <c r="W2" s="20"/>
      <c r="X2" s="20"/>
      <c r="Y2" s="20"/>
    </row>
    <row r="3" ht="64.5" spans="1:25">
      <c r="A3" s="6"/>
      <c r="B3" s="7" t="s">
        <v>5</v>
      </c>
      <c r="C3" s="8" t="s">
        <v>58</v>
      </c>
      <c r="D3" s="9" t="s">
        <v>59</v>
      </c>
      <c r="E3" s="14" t="s">
        <v>60</v>
      </c>
      <c r="F3" s="8" t="s">
        <v>61</v>
      </c>
      <c r="G3" s="9" t="s">
        <v>62</v>
      </c>
      <c r="H3" s="14" t="s">
        <v>47</v>
      </c>
      <c r="I3" s="8" t="s">
        <v>63</v>
      </c>
      <c r="J3" s="9" t="s">
        <v>62</v>
      </c>
      <c r="K3" s="14" t="s">
        <v>47</v>
      </c>
      <c r="L3" s="7" t="s">
        <v>5</v>
      </c>
      <c r="M3" s="8" t="s">
        <v>64</v>
      </c>
      <c r="N3" s="9" t="s">
        <v>7</v>
      </c>
      <c r="O3" s="14" t="s">
        <v>47</v>
      </c>
      <c r="P3" s="8" t="s">
        <v>65</v>
      </c>
      <c r="Q3" s="9" t="s">
        <v>7</v>
      </c>
      <c r="R3" s="14" t="s">
        <v>47</v>
      </c>
      <c r="S3" s="7" t="s">
        <v>5</v>
      </c>
      <c r="T3" s="8" t="s">
        <v>66</v>
      </c>
      <c r="U3" s="9" t="s">
        <v>7</v>
      </c>
      <c r="V3" s="9" t="s">
        <v>67</v>
      </c>
      <c r="W3" s="8" t="s">
        <v>68</v>
      </c>
      <c r="X3" s="6" t="s">
        <v>7</v>
      </c>
      <c r="Y3" s="9" t="s">
        <v>67</v>
      </c>
    </row>
    <row r="4" ht="15.75" spans="1:25">
      <c r="A4" s="10" t="s">
        <v>17</v>
      </c>
      <c r="B4" s="11">
        <v>0.6626</v>
      </c>
      <c r="C4" s="12"/>
      <c r="D4" s="12"/>
      <c r="E4" s="15"/>
      <c r="F4" s="16">
        <v>4762</v>
      </c>
      <c r="G4" s="16">
        <v>2940</v>
      </c>
      <c r="H4" s="17">
        <v>0.6173</v>
      </c>
      <c r="I4" s="16">
        <v>862</v>
      </c>
      <c r="J4" s="16">
        <v>512</v>
      </c>
      <c r="K4" s="17">
        <v>0.5939</v>
      </c>
      <c r="L4" s="11">
        <f>0.5*O4+0.5*R4</f>
        <v>0.708333333333333</v>
      </c>
      <c r="M4" s="21">
        <v>3</v>
      </c>
      <c r="N4" s="22">
        <v>2</v>
      </c>
      <c r="O4" s="23">
        <f>N4/M4</f>
        <v>0.666666666666667</v>
      </c>
      <c r="P4" s="21">
        <v>8</v>
      </c>
      <c r="Q4" s="22">
        <v>6</v>
      </c>
      <c r="R4" s="23">
        <f>Q4/P4</f>
        <v>0.75</v>
      </c>
      <c r="S4" s="24">
        <f>0.5*1+0.5*1</f>
        <v>1</v>
      </c>
      <c r="T4" s="25">
        <v>2.59</v>
      </c>
      <c r="U4" s="25">
        <v>2.68</v>
      </c>
      <c r="V4" s="26">
        <f>U4/T4</f>
        <v>1.03474903474903</v>
      </c>
      <c r="W4" s="25">
        <v>1.76</v>
      </c>
      <c r="X4" s="27">
        <v>1.76</v>
      </c>
      <c r="Y4" s="28">
        <f>X4/W4</f>
        <v>1</v>
      </c>
    </row>
    <row r="7" spans="1:20">
      <c r="A7" s="13"/>
      <c r="B7" s="13"/>
      <c r="C7" s="13"/>
      <c r="D7" s="13"/>
      <c r="E7" s="18"/>
      <c r="F7" s="13"/>
      <c r="G7" s="13"/>
      <c r="H7" s="18"/>
      <c r="I7" s="13"/>
      <c r="J7" s="13"/>
      <c r="K7" s="18"/>
      <c r="L7" s="13"/>
      <c r="M7" s="13"/>
      <c r="N7" s="13"/>
      <c r="O7" s="18"/>
      <c r="P7" s="13"/>
      <c r="Q7" s="13"/>
      <c r="R7" s="18"/>
      <c r="S7" s="13"/>
      <c r="T7" s="13"/>
    </row>
    <row r="8" spans="1:22">
      <c r="A8" s="13"/>
      <c r="B8" s="13"/>
      <c r="C8" s="13"/>
      <c r="D8" s="13"/>
      <c r="E8" s="18"/>
      <c r="F8" s="13"/>
      <c r="G8" s="13"/>
      <c r="H8" s="18"/>
      <c r="I8" s="13"/>
      <c r="J8" s="13"/>
      <c r="K8" s="18"/>
      <c r="L8" s="13"/>
      <c r="M8" s="13"/>
      <c r="N8" s="13"/>
      <c r="O8" s="18"/>
      <c r="P8" s="13"/>
      <c r="Q8" s="13"/>
      <c r="R8" s="18"/>
      <c r="S8" s="13"/>
      <c r="T8" s="13"/>
      <c r="U8" s="13"/>
      <c r="V8" s="13"/>
    </row>
  </sheetData>
  <mergeCells count="6">
    <mergeCell ref="A1:V1"/>
    <mergeCell ref="B2:K2"/>
    <mergeCell ref="L2:R2"/>
    <mergeCell ref="S2:Y2"/>
    <mergeCell ref="A8:V8"/>
    <mergeCell ref="A2:A3"/>
  </mergeCells>
  <pageMargins left="0.432638888888889" right="0.156944444444444" top="1" bottom="1" header="0.5" footer="0.5"/>
  <pageSetup paperSize="9" scale="75"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topLeftCell="A4" workbookViewId="0">
      <selection activeCell="A1" sqref="A1"/>
    </sheetView>
  </sheetViews>
  <sheetFormatPr defaultColWidth="9" defaultRowHeight="14.25"/>
  <sheetData/>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11</vt:i4>
      </vt:variant>
    </vt:vector>
  </HeadingPairs>
  <TitlesOfParts>
    <vt:vector size="11" baseType="lpstr">
      <vt:lpstr>就业与新徽菜</vt:lpstr>
      <vt:lpstr>老年助餐与健康口腔</vt:lpstr>
      <vt:lpstr>安心托幼</vt:lpstr>
      <vt:lpstr>快乐健身与便民停车</vt:lpstr>
      <vt:lpstr>放心家政文明菜市老有所学</vt:lpstr>
      <vt:lpstr>Sheet2</vt:lpstr>
      <vt:lpstr>Sheet3</vt:lpstr>
      <vt:lpstr>Sheet4</vt:lpstr>
      <vt:lpstr>Sheet5</vt:lpstr>
      <vt:lpstr>Sheet6</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baixin</cp:lastModifiedBy>
  <dcterms:created xsi:type="dcterms:W3CDTF">2006-09-14T03:21:00Z</dcterms:created>
  <dcterms:modified xsi:type="dcterms:W3CDTF">2023-05-24T17:02:54Z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A6B1D1EE15D641E69744E79C3AAEE239</vt:lpwstr>
  </property>
  <property fmtid="{D5CDD505-2E9C-101B-9397-08002B2CF9AE}" pid="3" name="KSOProductBuildVer">
    <vt:lpwstr>2052-11.8.2.1122</vt:lpwstr>
  </property>
</Properties>
</file>