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148" windowHeight="967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Sheet1!$A$4:$R$18</definedName>
    <definedName name="_xlnm.Print_Titles" localSheetId="0">Sheet1!$3:$4</definedName>
  </definedNames>
  <calcPr calcId="125725"/>
</workbook>
</file>

<file path=xl/calcChain.xml><?xml version="1.0" encoding="utf-8"?>
<calcChain xmlns="http://schemas.openxmlformats.org/spreadsheetml/2006/main">
  <c r="L29" i="1"/>
  <c r="K29"/>
  <c r="K25" s="1"/>
  <c r="L23"/>
  <c r="L21"/>
  <c r="K21"/>
  <c r="L18"/>
  <c r="K18"/>
  <c r="K23" l="1"/>
  <c r="K27"/>
</calcChain>
</file>

<file path=xl/sharedStrings.xml><?xml version="1.0" encoding="utf-8"?>
<sst xmlns="http://schemas.openxmlformats.org/spreadsheetml/2006/main" count="221" uniqueCount="114">
  <si>
    <t>序号</t>
  </si>
  <si>
    <t>项目名称</t>
  </si>
  <si>
    <t>项目类别</t>
  </si>
  <si>
    <t>建设性质</t>
  </si>
  <si>
    <t>实施地点</t>
  </si>
  <si>
    <t>实施期限</t>
  </si>
  <si>
    <t>责任单位和责任人</t>
  </si>
  <si>
    <t>建设任务</t>
  </si>
  <si>
    <t>实际完成情况</t>
  </si>
  <si>
    <t>计划投资金额（万元）</t>
  </si>
  <si>
    <t>实际完成金额（万元）</t>
  </si>
  <si>
    <t>绩效目标</t>
  </si>
  <si>
    <t>预定群众参与和联农带农机制</t>
  </si>
  <si>
    <t>乡镇</t>
  </si>
  <si>
    <t>行政村</t>
  </si>
  <si>
    <t>产出指标</t>
  </si>
  <si>
    <t>效益指标</t>
  </si>
  <si>
    <t>满意度指标</t>
  </si>
  <si>
    <t>产业发展类</t>
  </si>
  <si>
    <t>新建项目</t>
  </si>
  <si>
    <t>10个月</t>
  </si>
  <si>
    <t>县农业农村局陈之柏</t>
  </si>
  <si>
    <t>已完成</t>
  </si>
  <si>
    <t>年增加村集体收入不低于总投资的6%</t>
  </si>
  <si>
    <t>受益人口满意度98%以上</t>
  </si>
  <si>
    <t>大新镇</t>
  </si>
  <si>
    <t>郭府村</t>
  </si>
  <si>
    <t>年增加村集体经济收入不低于实际投资的6%</t>
  </si>
  <si>
    <t>8个月</t>
  </si>
  <si>
    <t>临北回族乡</t>
  </si>
  <si>
    <t>临北回族村</t>
  </si>
  <si>
    <t>该项目经广泛征求群众意见，由三个少数民族村两委，村民代表大会研究，通过务工等方式带动3个民族村脱贫户增收</t>
  </si>
  <si>
    <r>
      <rPr>
        <sz val="11"/>
        <color theme="1"/>
        <rFont val="宋体"/>
        <charset val="134"/>
        <scheme val="minor"/>
      </rPr>
      <t>受益人口满意度</t>
    </r>
    <r>
      <rPr>
        <sz val="11"/>
        <color theme="1"/>
        <rFont val="宋体"/>
        <charset val="134"/>
      </rPr>
      <t>98%</t>
    </r>
    <r>
      <rPr>
        <sz val="11"/>
        <color theme="1"/>
        <rFont val="宋体"/>
        <charset val="134"/>
        <scheme val="minor"/>
      </rPr>
      <t>以上</t>
    </r>
  </si>
  <si>
    <t>乡村公益性岗位</t>
  </si>
  <si>
    <t>就业帮扶类</t>
  </si>
  <si>
    <t>非生产性项目</t>
  </si>
  <si>
    <t>全县14个乡镇</t>
  </si>
  <si>
    <t>相关行政村</t>
  </si>
  <si>
    <t>12个月</t>
  </si>
  <si>
    <t>结合镇村实际，开发不少于2800个乡村公益性岗位</t>
  </si>
  <si>
    <t>1.享受乡村公益性岗位补贴不少于2800人；2.乡村公益性岗位补贴发放准确率100%</t>
  </si>
  <si>
    <t>小额信贷贴息</t>
  </si>
  <si>
    <t>小圩镇</t>
  </si>
  <si>
    <t>小圩村</t>
  </si>
  <si>
    <t>该项目经广泛征求群众意见，由村两委、村民代表大会研究确定，通过务工等方式带动农户增收</t>
  </si>
  <si>
    <t>新集镇</t>
  </si>
  <si>
    <t>跨省务工就业交通补贴</t>
  </si>
  <si>
    <t>雨露计划职业教育补助</t>
  </si>
  <si>
    <t>巩固三保障成果类</t>
  </si>
  <si>
    <t>脱贫户及监测对象家庭子女接受资助比例100%</t>
  </si>
  <si>
    <t>到户农业产业发展</t>
  </si>
  <si>
    <t>生产性项目</t>
  </si>
  <si>
    <t>符合奖补条件脱贫户、监测对象每户最高奖补不超过4000元</t>
  </si>
  <si>
    <t>合计</t>
  </si>
  <si>
    <t>产业</t>
  </si>
  <si>
    <t>就业</t>
  </si>
  <si>
    <t>三保障</t>
  </si>
  <si>
    <t>基础设施</t>
  </si>
  <si>
    <t>五河县武桥 镇老张等村 联建厂房</t>
  </si>
  <si>
    <t>武桥镇</t>
    <phoneticPr fontId="8" type="noConversion"/>
  </si>
  <si>
    <t>老张村</t>
    <phoneticPr fontId="8" type="noConversion"/>
  </si>
  <si>
    <t>8个月</t>
    <phoneticPr fontId="8" type="noConversion"/>
  </si>
  <si>
    <t>建设约6300平方米框架 结构厂房及相关配套设 施</t>
    <phoneticPr fontId="8" type="noConversion"/>
  </si>
  <si>
    <t>建设约6300平 方米框架结构 厂房</t>
    <phoneticPr fontId="8" type="noConversion"/>
  </si>
  <si>
    <t>该项目经广泛征求群众意见，由村两委，村民代表大 会研究确定，通过资产运营、务工带动等方式促进村集体经济、农户增收。</t>
    <phoneticPr fontId="8" type="noConversion"/>
  </si>
  <si>
    <t>郭府村生产加工厂房</t>
  </si>
  <si>
    <t>县农业农村局陈之柏、县委组织部方圆</t>
  </si>
  <si>
    <t>建设两层共约4000平方米生产加工厂房及相关附属设施</t>
  </si>
  <si>
    <t>建设约4000平方米生产加工厂房</t>
  </si>
  <si>
    <t>受益脱贫人口满意度98%以上</t>
  </si>
  <si>
    <t>已完成</t>
    <phoneticPr fontId="8" type="noConversion"/>
  </si>
  <si>
    <t>该项目经广泛征求群众意见，由村两委，村民代表大会研究确定，通过资产运营、务工带动等方式促进村集体经济、农户增收。</t>
  </si>
  <si>
    <t>该项目经广泛征求群众意见，由村两委，村民代表大会研究确定，通过资产运营、务工带动等方式促进村集体经济、农户增收。</t>
    <phoneticPr fontId="8" type="noConversion"/>
  </si>
  <si>
    <t>小圩镇乡村振兴产业园二期1号、2号厂房</t>
  </si>
  <si>
    <t>建设2栋约10800平方米框架结构厂房及相关设施</t>
  </si>
  <si>
    <t>建设2栋约10800平方米框架结构厂房</t>
  </si>
  <si>
    <t>临北乡乡村振兴产业园二期</t>
  </si>
  <si>
    <t>县民宗局张绪桥、县农业农村局陈之柏</t>
  </si>
  <si>
    <t>建设2栋约5500平方米钢构厂房及其附属设施</t>
  </si>
  <si>
    <t>建设2栋约5500平方米钢构厂房</t>
  </si>
  <si>
    <t>新集镇乡村振兴产业园项目</t>
  </si>
  <si>
    <t>新集居、新台居</t>
  </si>
  <si>
    <t>县农业农村局陈之柏、县委组织部方圆、县委统战部（县民宗局）张绪桥</t>
  </si>
  <si>
    <t>建设共约30000平方米厂房及相关配套设施</t>
  </si>
  <si>
    <t>建设共约30000平方米厂房</t>
  </si>
  <si>
    <t>东刘集镇肉牛养殖（繁育）基地</t>
  </si>
  <si>
    <t>东刘集镇</t>
  </si>
  <si>
    <t>张庄村</t>
  </si>
  <si>
    <t>建设约39000平方米的肉牛养殖厂房及相关附属配套设施</t>
  </si>
  <si>
    <t>相关村</t>
  </si>
  <si>
    <t>用于约960户脱贫户（监测对象）小额信贷贴息</t>
  </si>
  <si>
    <t>为脱贫户及监测对象家庭子女约1600人实施雨露计划项目</t>
  </si>
  <si>
    <t>用于约1300户脱贫户、监测对象发展到户农业产业发展项目</t>
  </si>
  <si>
    <t>14个乡镇</t>
  </si>
  <si>
    <t>为约7500名脱贫户及监测对象发放跨省务工就业一次性交通补贴</t>
  </si>
  <si>
    <t>14个相关乡镇人民政府</t>
  </si>
  <si>
    <t>建设约39000平方米的肉牛养殖厂房</t>
  </si>
  <si>
    <t>小额信贷贴息利率按适时基准利率执行</t>
  </si>
  <si>
    <t>受益户数约960户</t>
  </si>
  <si>
    <t>资助脱贫户及监测对象家庭子女约1600</t>
  </si>
  <si>
    <t>受益脱贫户、监测对象约1300户</t>
  </si>
  <si>
    <t>发放乡村公益性岗位补贴金额569万元</t>
  </si>
  <si>
    <t>发放跨省务工就业一次性交通补贴金额150万元</t>
  </si>
  <si>
    <t>该项目经广泛征求群众意见，由村两委、村民代表大会研究确定，通过落实小额信贷贴息政策，减轻约960户办理脱贫人口（监测对象）小额信贷家庭支出，提高产业发展积极性，增加家庭收入</t>
  </si>
  <si>
    <t>该项目经广泛征求群众意见，由村两委、村民代表大会研究确定，通过实施雨露计划项目，为约1600名学生每生每学期减少家庭支出1500元，确保顺利完成学业。</t>
  </si>
  <si>
    <t>该项目经广泛征求群众意见，由村两委、村民代表大会研究确定，通过到户农业产业发展奖补政策，调动约1300户脱贫户、监测对象生产积极性，促进增收</t>
  </si>
  <si>
    <t>该项目经广泛征求群众意见，通过开发乡村公益性岗位，带动不少于2800名脱贫户及监测对象家门口就业务工促增收</t>
  </si>
  <si>
    <t>该项目经广泛征求群众意见，通过发放跨省务工就业一次性交通补贴，带动不少于7500名脱贫户及监测对象跨省务工促增收。</t>
  </si>
  <si>
    <t>发放乡村公益性岗位补贴金额495万元</t>
  </si>
  <si>
    <r>
      <t>五河县202</t>
    </r>
    <r>
      <rPr>
        <sz val="20"/>
        <color theme="1"/>
        <rFont val="黑体"/>
        <family val="3"/>
        <charset val="134"/>
      </rPr>
      <t>5</t>
    </r>
    <r>
      <rPr>
        <sz val="20"/>
        <color theme="1"/>
        <rFont val="黑体"/>
        <charset val="134"/>
      </rPr>
      <t>年度财政衔接资金项目计划完成情况明细表</t>
    </r>
    <phoneticPr fontId="8" type="noConversion"/>
  </si>
  <si>
    <t>已完成</t>
    <phoneticPr fontId="8" type="noConversion"/>
  </si>
  <si>
    <t>发放乡村公益性岗位补贴金额554万元</t>
    <phoneticPr fontId="8" type="noConversion"/>
  </si>
  <si>
    <t>县农业农村局陈之柏、县委组织部方圆</t>
    <phoneticPr fontId="8" type="noConversion"/>
  </si>
  <si>
    <t>人力资源和社会保障局李富兰</t>
    <phoneticPr fontId="8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</si>
</sst>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20"/>
      <color theme="1"/>
      <name val="黑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tabSelected="1" topLeftCell="A13" zoomScale="85" zoomScaleNormal="85" workbookViewId="0">
      <selection activeCell="H14" sqref="H14"/>
    </sheetView>
  </sheetViews>
  <sheetFormatPr defaultColWidth="9" defaultRowHeight="14.4"/>
  <cols>
    <col min="1" max="1" width="5.77734375" customWidth="1"/>
    <col min="2" max="2" width="13.21875" customWidth="1"/>
    <col min="7" max="7" width="6.6640625" customWidth="1"/>
    <col min="8" max="8" width="15.77734375" customWidth="1"/>
    <col min="9" max="9" width="23.33203125" customWidth="1"/>
    <col min="10" max="10" width="9" customWidth="1"/>
    <col min="11" max="11" width="8" style="4" customWidth="1"/>
    <col min="12" max="12" width="8.77734375" style="5" customWidth="1"/>
    <col min="13" max="13" width="18" customWidth="1"/>
    <col min="14" max="14" width="13.77734375" customWidth="1"/>
    <col min="15" max="15" width="9" customWidth="1"/>
    <col min="16" max="16" width="7.88671875" customWidth="1"/>
    <col min="17" max="17" width="29.109375" customWidth="1"/>
    <col min="18" max="18" width="8.77734375" customWidth="1"/>
  </cols>
  <sheetData>
    <row r="1" spans="1:18" ht="22.5" customHeight="1">
      <c r="A1" s="30" t="s">
        <v>109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  <c r="M1" s="31"/>
      <c r="N1" s="31"/>
      <c r="O1" s="31"/>
      <c r="P1" s="31"/>
      <c r="Q1" s="31"/>
      <c r="R1" s="31"/>
    </row>
    <row r="2" spans="1:18" ht="24.7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  <c r="M2" s="31"/>
      <c r="N2" s="31"/>
      <c r="O2" s="31"/>
      <c r="P2" s="31"/>
      <c r="Q2" s="31"/>
      <c r="R2" s="31"/>
    </row>
    <row r="3" spans="1:18" ht="38.25" customHeight="1">
      <c r="A3" s="29" t="s">
        <v>0</v>
      </c>
      <c r="B3" s="29" t="s">
        <v>1</v>
      </c>
      <c r="C3" s="29" t="s">
        <v>2</v>
      </c>
      <c r="D3" s="27" t="s">
        <v>3</v>
      </c>
      <c r="E3" s="29" t="s">
        <v>4</v>
      </c>
      <c r="F3" s="29"/>
      <c r="G3" s="29" t="s">
        <v>5</v>
      </c>
      <c r="H3" s="29" t="s">
        <v>6</v>
      </c>
      <c r="I3" s="29" t="s">
        <v>7</v>
      </c>
      <c r="J3" s="27" t="s">
        <v>8</v>
      </c>
      <c r="K3" s="27" t="s">
        <v>9</v>
      </c>
      <c r="L3" s="35" t="s">
        <v>10</v>
      </c>
      <c r="M3" s="33" t="s">
        <v>11</v>
      </c>
      <c r="N3" s="33"/>
      <c r="O3" s="34"/>
      <c r="P3" s="27" t="s">
        <v>8</v>
      </c>
      <c r="Q3" s="29" t="s">
        <v>12</v>
      </c>
      <c r="R3" s="27" t="s">
        <v>8</v>
      </c>
    </row>
    <row r="4" spans="1:18" ht="62.25" customHeight="1">
      <c r="A4" s="29"/>
      <c r="B4" s="29"/>
      <c r="C4" s="29"/>
      <c r="D4" s="28"/>
      <c r="E4" s="6" t="s">
        <v>13</v>
      </c>
      <c r="F4" s="6" t="s">
        <v>14</v>
      </c>
      <c r="G4" s="29"/>
      <c r="H4" s="29"/>
      <c r="I4" s="29"/>
      <c r="J4" s="28"/>
      <c r="K4" s="28"/>
      <c r="L4" s="35"/>
      <c r="M4" s="11" t="s">
        <v>15</v>
      </c>
      <c r="N4" s="6" t="s">
        <v>16</v>
      </c>
      <c r="O4" s="6" t="s">
        <v>17</v>
      </c>
      <c r="P4" s="28"/>
      <c r="Q4" s="29"/>
      <c r="R4" s="28"/>
    </row>
    <row r="5" spans="1:18" s="1" customFormat="1" ht="74.400000000000006" customHeight="1">
      <c r="A5" s="7">
        <v>1</v>
      </c>
      <c r="B5" s="8" t="s">
        <v>58</v>
      </c>
      <c r="C5" s="8" t="s">
        <v>18</v>
      </c>
      <c r="D5" s="8" t="s">
        <v>19</v>
      </c>
      <c r="E5" s="20" t="s">
        <v>59</v>
      </c>
      <c r="F5" s="20" t="s">
        <v>60</v>
      </c>
      <c r="G5" s="20" t="s">
        <v>61</v>
      </c>
      <c r="H5" s="20" t="s">
        <v>112</v>
      </c>
      <c r="I5" s="20" t="s">
        <v>62</v>
      </c>
      <c r="J5" s="8" t="s">
        <v>22</v>
      </c>
      <c r="K5" s="7">
        <v>980</v>
      </c>
      <c r="L5" s="12">
        <v>980</v>
      </c>
      <c r="M5" s="20" t="s">
        <v>63</v>
      </c>
      <c r="N5" s="7" t="s">
        <v>23</v>
      </c>
      <c r="O5" s="7" t="s">
        <v>24</v>
      </c>
      <c r="P5" s="7" t="s">
        <v>22</v>
      </c>
      <c r="Q5" s="21" t="s">
        <v>64</v>
      </c>
      <c r="R5" s="7" t="s">
        <v>22</v>
      </c>
    </row>
    <row r="6" spans="1:18" s="1" customFormat="1" ht="69.900000000000006" customHeight="1">
      <c r="A6" s="7">
        <v>2</v>
      </c>
      <c r="B6" s="7" t="s">
        <v>65</v>
      </c>
      <c r="C6" s="7" t="s">
        <v>18</v>
      </c>
      <c r="D6" s="7" t="s">
        <v>19</v>
      </c>
      <c r="E6" s="7" t="s">
        <v>25</v>
      </c>
      <c r="F6" s="7" t="s">
        <v>26</v>
      </c>
      <c r="G6" s="7" t="s">
        <v>28</v>
      </c>
      <c r="H6" s="7" t="s">
        <v>66</v>
      </c>
      <c r="I6" s="8" t="s">
        <v>67</v>
      </c>
      <c r="J6" s="20" t="s">
        <v>70</v>
      </c>
      <c r="K6" s="7">
        <v>750</v>
      </c>
      <c r="L6" s="12">
        <v>750</v>
      </c>
      <c r="M6" s="8" t="s">
        <v>68</v>
      </c>
      <c r="N6" s="7" t="s">
        <v>27</v>
      </c>
      <c r="O6" s="7" t="s">
        <v>69</v>
      </c>
      <c r="P6" s="7" t="s">
        <v>22</v>
      </c>
      <c r="Q6" s="21" t="s">
        <v>72</v>
      </c>
      <c r="R6" s="7" t="s">
        <v>22</v>
      </c>
    </row>
    <row r="7" spans="1:18" s="1" customFormat="1" ht="75.599999999999994" customHeight="1">
      <c r="A7" s="7">
        <v>3</v>
      </c>
      <c r="B7" s="7" t="s">
        <v>73</v>
      </c>
      <c r="C7" s="8" t="s">
        <v>18</v>
      </c>
      <c r="D7" s="8" t="s">
        <v>19</v>
      </c>
      <c r="E7" s="7" t="s">
        <v>42</v>
      </c>
      <c r="F7" s="7" t="s">
        <v>43</v>
      </c>
      <c r="G7" s="8" t="s">
        <v>28</v>
      </c>
      <c r="H7" s="8" t="s">
        <v>66</v>
      </c>
      <c r="I7" s="7" t="s">
        <v>74</v>
      </c>
      <c r="J7" s="20" t="s">
        <v>70</v>
      </c>
      <c r="K7" s="7">
        <v>1841</v>
      </c>
      <c r="L7" s="12">
        <v>1841</v>
      </c>
      <c r="M7" s="7" t="s">
        <v>75</v>
      </c>
      <c r="N7" s="8" t="s">
        <v>27</v>
      </c>
      <c r="O7" s="8" t="s">
        <v>69</v>
      </c>
      <c r="P7" s="7" t="s">
        <v>22</v>
      </c>
      <c r="Q7" s="7" t="s">
        <v>71</v>
      </c>
      <c r="R7" s="7" t="s">
        <v>22</v>
      </c>
    </row>
    <row r="8" spans="1:18" s="2" customFormat="1" ht="72.599999999999994" customHeight="1">
      <c r="A8" s="7">
        <v>4</v>
      </c>
      <c r="B8" s="7" t="s">
        <v>76</v>
      </c>
      <c r="C8" s="7" t="s">
        <v>18</v>
      </c>
      <c r="D8" s="7" t="s">
        <v>19</v>
      </c>
      <c r="E8" s="7" t="s">
        <v>29</v>
      </c>
      <c r="F8" s="7" t="s">
        <v>30</v>
      </c>
      <c r="G8" s="7" t="s">
        <v>28</v>
      </c>
      <c r="H8" s="7" t="s">
        <v>77</v>
      </c>
      <c r="I8" s="7" t="s">
        <v>78</v>
      </c>
      <c r="J8" s="20" t="s">
        <v>70</v>
      </c>
      <c r="K8" s="7">
        <v>500</v>
      </c>
      <c r="L8" s="12">
        <v>500</v>
      </c>
      <c r="M8" s="7" t="s">
        <v>79</v>
      </c>
      <c r="N8" s="7" t="s">
        <v>27</v>
      </c>
      <c r="O8" s="7" t="s">
        <v>24</v>
      </c>
      <c r="P8" s="7" t="s">
        <v>22</v>
      </c>
      <c r="Q8" s="7" t="s">
        <v>31</v>
      </c>
      <c r="R8" s="7" t="s">
        <v>22</v>
      </c>
    </row>
    <row r="9" spans="1:18" s="2" customFormat="1" ht="71.400000000000006" customHeight="1">
      <c r="A9" s="7">
        <v>5</v>
      </c>
      <c r="B9" s="9" t="s">
        <v>80</v>
      </c>
      <c r="C9" s="9" t="s">
        <v>18</v>
      </c>
      <c r="D9" s="7" t="s">
        <v>19</v>
      </c>
      <c r="E9" s="9" t="s">
        <v>45</v>
      </c>
      <c r="F9" s="9" t="s">
        <v>81</v>
      </c>
      <c r="G9" s="9" t="s">
        <v>28</v>
      </c>
      <c r="H9" s="9" t="s">
        <v>82</v>
      </c>
      <c r="I9" s="7" t="s">
        <v>83</v>
      </c>
      <c r="J9" s="20" t="s">
        <v>70</v>
      </c>
      <c r="K9" s="7">
        <v>2900</v>
      </c>
      <c r="L9" s="12">
        <v>2900</v>
      </c>
      <c r="M9" s="7" t="s">
        <v>84</v>
      </c>
      <c r="N9" s="9" t="s">
        <v>27</v>
      </c>
      <c r="O9" s="7" t="s">
        <v>24</v>
      </c>
      <c r="P9" s="7" t="s">
        <v>22</v>
      </c>
      <c r="Q9" s="7" t="s">
        <v>44</v>
      </c>
      <c r="R9" s="7" t="s">
        <v>22</v>
      </c>
    </row>
    <row r="10" spans="1:18" s="2" customFormat="1" ht="70.2" customHeight="1">
      <c r="A10" s="7">
        <v>6</v>
      </c>
      <c r="B10" s="9" t="s">
        <v>85</v>
      </c>
      <c r="C10" s="9" t="s">
        <v>18</v>
      </c>
      <c r="D10" s="7" t="s">
        <v>19</v>
      </c>
      <c r="E10" s="9" t="s">
        <v>86</v>
      </c>
      <c r="F10" s="9" t="s">
        <v>87</v>
      </c>
      <c r="G10" s="9" t="s">
        <v>20</v>
      </c>
      <c r="H10" s="9" t="s">
        <v>66</v>
      </c>
      <c r="I10" s="7" t="s">
        <v>88</v>
      </c>
      <c r="J10" s="20" t="s">
        <v>70</v>
      </c>
      <c r="K10" s="7">
        <v>2900</v>
      </c>
      <c r="L10" s="12">
        <v>2900</v>
      </c>
      <c r="M10" s="7" t="s">
        <v>96</v>
      </c>
      <c r="N10" s="9" t="s">
        <v>27</v>
      </c>
      <c r="O10" s="7" t="s">
        <v>24</v>
      </c>
      <c r="P10" s="7" t="s">
        <v>22</v>
      </c>
      <c r="Q10" s="7" t="s">
        <v>71</v>
      </c>
      <c r="R10" s="7" t="s">
        <v>22</v>
      </c>
    </row>
    <row r="11" spans="1:18" s="2" customFormat="1" ht="88.2" customHeight="1">
      <c r="A11" s="7">
        <v>7</v>
      </c>
      <c r="B11" s="9" t="s">
        <v>41</v>
      </c>
      <c r="C11" s="9" t="s">
        <v>18</v>
      </c>
      <c r="D11" s="7" t="s">
        <v>35</v>
      </c>
      <c r="E11" s="9" t="s">
        <v>36</v>
      </c>
      <c r="F11" s="9" t="s">
        <v>89</v>
      </c>
      <c r="G11" s="9" t="s">
        <v>38</v>
      </c>
      <c r="H11" s="9" t="s">
        <v>21</v>
      </c>
      <c r="I11" s="7" t="s">
        <v>90</v>
      </c>
      <c r="J11" s="20" t="s">
        <v>70</v>
      </c>
      <c r="K11" s="7">
        <v>100</v>
      </c>
      <c r="L11" s="12">
        <v>100</v>
      </c>
      <c r="M11" s="7" t="s">
        <v>97</v>
      </c>
      <c r="N11" s="9" t="s">
        <v>98</v>
      </c>
      <c r="O11" s="7" t="s">
        <v>32</v>
      </c>
      <c r="P11" s="7" t="s">
        <v>22</v>
      </c>
      <c r="Q11" s="7" t="s">
        <v>103</v>
      </c>
      <c r="R11" s="7" t="s">
        <v>22</v>
      </c>
    </row>
    <row r="12" spans="1:18" s="2" customFormat="1" ht="82.8" customHeight="1">
      <c r="A12" s="7">
        <v>8</v>
      </c>
      <c r="B12" s="9" t="s">
        <v>47</v>
      </c>
      <c r="C12" s="9" t="s">
        <v>48</v>
      </c>
      <c r="D12" s="7" t="s">
        <v>35</v>
      </c>
      <c r="E12" s="9" t="s">
        <v>36</v>
      </c>
      <c r="F12" s="9" t="s">
        <v>37</v>
      </c>
      <c r="G12" s="9" t="s">
        <v>20</v>
      </c>
      <c r="H12" s="9" t="s">
        <v>21</v>
      </c>
      <c r="I12" s="7" t="s">
        <v>91</v>
      </c>
      <c r="J12" s="20" t="s">
        <v>70</v>
      </c>
      <c r="K12" s="7">
        <v>390</v>
      </c>
      <c r="L12" s="12">
        <v>390</v>
      </c>
      <c r="M12" s="7" t="s">
        <v>99</v>
      </c>
      <c r="N12" s="9" t="s">
        <v>49</v>
      </c>
      <c r="O12" s="7" t="s">
        <v>24</v>
      </c>
      <c r="P12" s="7" t="s">
        <v>22</v>
      </c>
      <c r="Q12" s="7" t="s">
        <v>104</v>
      </c>
      <c r="R12" s="7" t="s">
        <v>22</v>
      </c>
    </row>
    <row r="13" spans="1:18" s="2" customFormat="1" ht="84" customHeight="1">
      <c r="A13" s="7">
        <v>9</v>
      </c>
      <c r="B13" s="9" t="s">
        <v>50</v>
      </c>
      <c r="C13" s="9" t="s">
        <v>18</v>
      </c>
      <c r="D13" s="7" t="s">
        <v>51</v>
      </c>
      <c r="E13" s="9" t="s">
        <v>36</v>
      </c>
      <c r="F13" s="9" t="s">
        <v>37</v>
      </c>
      <c r="G13" s="9" t="s">
        <v>20</v>
      </c>
      <c r="H13" s="9" t="s">
        <v>21</v>
      </c>
      <c r="I13" s="7" t="s">
        <v>92</v>
      </c>
      <c r="J13" s="20" t="s">
        <v>70</v>
      </c>
      <c r="K13" s="7">
        <v>400</v>
      </c>
      <c r="L13" s="12">
        <v>400</v>
      </c>
      <c r="M13" s="7" t="s">
        <v>52</v>
      </c>
      <c r="N13" s="9" t="s">
        <v>100</v>
      </c>
      <c r="O13" s="7" t="s">
        <v>24</v>
      </c>
      <c r="P13" s="7" t="s">
        <v>22</v>
      </c>
      <c r="Q13" s="7" t="s">
        <v>105</v>
      </c>
      <c r="R13" s="7" t="s">
        <v>22</v>
      </c>
    </row>
    <row r="14" spans="1:18" s="2" customFormat="1" ht="74.400000000000006" customHeight="1">
      <c r="A14" s="7">
        <v>10</v>
      </c>
      <c r="B14" s="9" t="s">
        <v>33</v>
      </c>
      <c r="C14" s="9" t="s">
        <v>34</v>
      </c>
      <c r="D14" s="7" t="s">
        <v>35</v>
      </c>
      <c r="E14" s="9" t="s">
        <v>93</v>
      </c>
      <c r="F14" s="9" t="s">
        <v>37</v>
      </c>
      <c r="G14" s="9" t="s">
        <v>38</v>
      </c>
      <c r="H14" s="9" t="s">
        <v>113</v>
      </c>
      <c r="I14" s="7" t="s">
        <v>39</v>
      </c>
      <c r="J14" s="20" t="s">
        <v>70</v>
      </c>
      <c r="K14" s="7">
        <v>569</v>
      </c>
      <c r="L14" s="12">
        <v>569</v>
      </c>
      <c r="M14" s="7" t="s">
        <v>40</v>
      </c>
      <c r="N14" s="9" t="s">
        <v>101</v>
      </c>
      <c r="O14" s="7" t="s">
        <v>24</v>
      </c>
      <c r="P14" s="7" t="s">
        <v>22</v>
      </c>
      <c r="Q14" s="7" t="s">
        <v>106</v>
      </c>
      <c r="R14" s="7" t="s">
        <v>22</v>
      </c>
    </row>
    <row r="15" spans="1:18" s="2" customFormat="1" ht="68.400000000000006" customHeight="1">
      <c r="A15" s="7">
        <v>11</v>
      </c>
      <c r="B15" s="9" t="s">
        <v>46</v>
      </c>
      <c r="C15" s="9" t="s">
        <v>34</v>
      </c>
      <c r="D15" s="7" t="s">
        <v>35</v>
      </c>
      <c r="E15" s="9" t="s">
        <v>93</v>
      </c>
      <c r="F15" s="9" t="s">
        <v>37</v>
      </c>
      <c r="G15" s="9" t="s">
        <v>38</v>
      </c>
      <c r="H15" s="9" t="s">
        <v>113</v>
      </c>
      <c r="I15" s="7" t="s">
        <v>94</v>
      </c>
      <c r="J15" s="20" t="s">
        <v>70</v>
      </c>
      <c r="K15" s="7">
        <v>150</v>
      </c>
      <c r="L15" s="12">
        <v>150</v>
      </c>
      <c r="M15" s="7" t="s">
        <v>94</v>
      </c>
      <c r="N15" s="9" t="s">
        <v>102</v>
      </c>
      <c r="O15" s="7" t="s">
        <v>24</v>
      </c>
      <c r="P15" s="7" t="s">
        <v>22</v>
      </c>
      <c r="Q15" s="7" t="s">
        <v>107</v>
      </c>
      <c r="R15" s="7" t="s">
        <v>22</v>
      </c>
    </row>
    <row r="16" spans="1:18" s="26" customFormat="1" ht="105.6" customHeight="1">
      <c r="A16" s="22">
        <v>12</v>
      </c>
      <c r="B16" s="23" t="s">
        <v>33</v>
      </c>
      <c r="C16" s="23" t="s">
        <v>34</v>
      </c>
      <c r="D16" s="22" t="s">
        <v>35</v>
      </c>
      <c r="E16" s="23" t="s">
        <v>36</v>
      </c>
      <c r="F16" s="23" t="s">
        <v>89</v>
      </c>
      <c r="G16" s="23" t="s">
        <v>38</v>
      </c>
      <c r="H16" s="23" t="s">
        <v>95</v>
      </c>
      <c r="I16" s="22" t="s">
        <v>39</v>
      </c>
      <c r="J16" s="24" t="s">
        <v>110</v>
      </c>
      <c r="K16" s="22">
        <v>554</v>
      </c>
      <c r="L16" s="25">
        <v>554</v>
      </c>
      <c r="M16" s="22" t="s">
        <v>40</v>
      </c>
      <c r="N16" s="23" t="s">
        <v>111</v>
      </c>
      <c r="O16" s="22" t="s">
        <v>24</v>
      </c>
      <c r="P16" s="22" t="s">
        <v>22</v>
      </c>
      <c r="Q16" s="22" t="s">
        <v>106</v>
      </c>
      <c r="R16" s="22" t="s">
        <v>22</v>
      </c>
    </row>
    <row r="17" spans="1:18" s="2" customFormat="1" ht="102" customHeight="1">
      <c r="A17" s="7">
        <v>13</v>
      </c>
      <c r="B17" s="9" t="s">
        <v>33</v>
      </c>
      <c r="C17" s="9" t="s">
        <v>34</v>
      </c>
      <c r="D17" s="7" t="s">
        <v>35</v>
      </c>
      <c r="E17" s="9" t="s">
        <v>36</v>
      </c>
      <c r="F17" s="9" t="s">
        <v>89</v>
      </c>
      <c r="G17" s="9" t="s">
        <v>38</v>
      </c>
      <c r="H17" s="9" t="s">
        <v>95</v>
      </c>
      <c r="I17" s="7" t="s">
        <v>39</v>
      </c>
      <c r="J17" s="20" t="s">
        <v>70</v>
      </c>
      <c r="K17" s="7">
        <v>495</v>
      </c>
      <c r="L17" s="12">
        <v>495</v>
      </c>
      <c r="M17" s="7" t="s">
        <v>40</v>
      </c>
      <c r="N17" s="9" t="s">
        <v>108</v>
      </c>
      <c r="O17" s="7" t="s">
        <v>24</v>
      </c>
      <c r="P17" s="7" t="s">
        <v>22</v>
      </c>
      <c r="Q17" s="7" t="s">
        <v>106</v>
      </c>
      <c r="R17" s="7" t="s">
        <v>22</v>
      </c>
    </row>
    <row r="18" spans="1:18" s="3" customFormat="1" ht="20.25" customHeight="1">
      <c r="A18" s="36" t="s">
        <v>53</v>
      </c>
      <c r="B18" s="36"/>
      <c r="C18" s="10"/>
      <c r="D18" s="10"/>
      <c r="E18" s="10"/>
      <c r="F18" s="10"/>
      <c r="G18" s="10"/>
      <c r="H18" s="10"/>
      <c r="I18" s="10"/>
      <c r="J18" s="8"/>
      <c r="K18" s="8">
        <f>SUM(K5:K17)</f>
        <v>12529</v>
      </c>
      <c r="L18" s="8">
        <f>SUM(L5:L17)</f>
        <v>12529</v>
      </c>
      <c r="M18" s="10"/>
      <c r="N18" s="10"/>
      <c r="O18" s="10"/>
      <c r="P18" s="10"/>
      <c r="Q18" s="10"/>
      <c r="R18" s="10"/>
    </row>
    <row r="20" spans="1:18" ht="15" hidden="1" customHeight="1">
      <c r="I20" s="13" t="s">
        <v>54</v>
      </c>
      <c r="J20" s="13"/>
      <c r="K20" s="14">
        <v>8395.4</v>
      </c>
      <c r="L20" s="15">
        <v>2963</v>
      </c>
    </row>
    <row r="21" spans="1:18" hidden="1">
      <c r="I21" s="13"/>
      <c r="J21" s="13"/>
      <c r="K21" s="16">
        <f>K20/11415.4</f>
        <v>0.73544510047830125</v>
      </c>
      <c r="L21" s="17">
        <f>L20/3822</f>
        <v>0.77524856096284667</v>
      </c>
    </row>
    <row r="22" spans="1:18" hidden="1">
      <c r="I22" s="13" t="s">
        <v>55</v>
      </c>
      <c r="J22" s="13"/>
      <c r="K22" s="14">
        <v>2345</v>
      </c>
      <c r="L22" s="15">
        <v>859</v>
      </c>
    </row>
    <row r="23" spans="1:18" hidden="1">
      <c r="I23" s="13"/>
      <c r="J23" s="13"/>
      <c r="K23" s="16">
        <f>K22/K29</f>
        <v>0.2054242514497959</v>
      </c>
      <c r="L23" s="17">
        <f>L22/L29</f>
        <v>0.22475143903715333</v>
      </c>
    </row>
    <row r="24" spans="1:18" hidden="1">
      <c r="I24" s="13" t="s">
        <v>56</v>
      </c>
      <c r="J24" s="13"/>
      <c r="K24" s="14">
        <v>400</v>
      </c>
      <c r="L24" s="15"/>
    </row>
    <row r="25" spans="1:18" hidden="1">
      <c r="I25" s="16"/>
      <c r="J25" s="16"/>
      <c r="K25" s="16">
        <f>K24/K29</f>
        <v>3.5040384042609111E-2</v>
      </c>
      <c r="L25" s="17"/>
    </row>
    <row r="26" spans="1:18" hidden="1">
      <c r="I26" s="13" t="s">
        <v>57</v>
      </c>
      <c r="J26" s="13"/>
      <c r="K26" s="14">
        <v>275</v>
      </c>
      <c r="L26" s="15"/>
    </row>
    <row r="27" spans="1:18" hidden="1">
      <c r="I27" s="13"/>
      <c r="J27" s="13"/>
      <c r="K27" s="16">
        <f>K26/K29</f>
        <v>2.4090264029293762E-2</v>
      </c>
      <c r="L27" s="17"/>
    </row>
    <row r="28" spans="1:18" hidden="1">
      <c r="I28" s="13"/>
      <c r="J28" s="13"/>
      <c r="K28" s="14"/>
      <c r="L28" s="15"/>
    </row>
    <row r="29" spans="1:18" hidden="1">
      <c r="I29" s="13"/>
      <c r="J29" s="13"/>
      <c r="K29" s="13">
        <f>K26+K24+K22+K20</f>
        <v>11415.4</v>
      </c>
      <c r="L29" s="18">
        <f>L26+L24+L22+L20</f>
        <v>3822</v>
      </c>
    </row>
    <row r="30" spans="1:18">
      <c r="K30"/>
      <c r="L30" s="19"/>
    </row>
  </sheetData>
  <autoFilter ref="A4:R18">
    <extLst/>
  </autoFilter>
  <mergeCells count="17">
    <mergeCell ref="A18:B18"/>
    <mergeCell ref="A3:A4"/>
    <mergeCell ref="B3:B4"/>
    <mergeCell ref="C3:C4"/>
    <mergeCell ref="D3:D4"/>
    <mergeCell ref="P3:P4"/>
    <mergeCell ref="Q3:Q4"/>
    <mergeCell ref="R3:R4"/>
    <mergeCell ref="A1:R2"/>
    <mergeCell ref="E3:F3"/>
    <mergeCell ref="M3:O3"/>
    <mergeCell ref="G3:G4"/>
    <mergeCell ref="H3:H4"/>
    <mergeCell ref="I3:I4"/>
    <mergeCell ref="J3:J4"/>
    <mergeCell ref="K3:K4"/>
    <mergeCell ref="L3:L4"/>
  </mergeCells>
  <phoneticPr fontId="8" type="noConversion"/>
  <pageMargins left="0.23622047244094499" right="0.23622047244094499" top="0.55118110236220497" bottom="0.35433070866141703" header="0.31496062992126" footer="0.31496062992126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2025-12-25T00:27:03Z</cp:lastPrinted>
  <dcterms:created xsi:type="dcterms:W3CDTF">2023-05-12T11:15:00Z</dcterms:created>
  <dcterms:modified xsi:type="dcterms:W3CDTF">2025-12-25T09:24:35Z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</Properties>
</file>