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审核表" sheetId="2" r:id="rId1"/>
  </sheets>
  <definedNames>
    <definedName name="_xlnm._FilterDatabase" localSheetId="0" hidden="1">审核表!$A$3:$O$36</definedName>
    <definedName name="_xlnm.Print_Titles" localSheetId="0">审核表!$1:$3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<sst xmlns="http://schemas.openxmlformats.org/spreadsheetml/2006/main" count="193" uniqueCount="101">
  <si>
    <t xml:space="preserve">五河县2025年规模畜禽养殖场户强制免疫“先打后补”拟补贴审核表
</t>
  </si>
  <si>
    <t>序号</t>
  </si>
  <si>
    <t>乡镇</t>
  </si>
  <si>
    <t>养殖场名称</t>
  </si>
  <si>
    <t>畜种</t>
  </si>
  <si>
    <t>负责人</t>
  </si>
  <si>
    <t>采购疫苗</t>
  </si>
  <si>
    <t>申报数</t>
  </si>
  <si>
    <t>审核数</t>
  </si>
  <si>
    <t>核减数</t>
  </si>
  <si>
    <t>免疫数量（毫升、头份）</t>
  </si>
  <si>
    <t>使用疫苗数量
（毫升、头份）</t>
  </si>
  <si>
    <t>补贴金额（元）</t>
  </si>
  <si>
    <t>单价</t>
  </si>
  <si>
    <t>备注</t>
  </si>
  <si>
    <t>头铺</t>
  </si>
  <si>
    <t>五河县轩轩养殖场</t>
  </si>
  <si>
    <t>牛</t>
  </si>
  <si>
    <t>王冬冬</t>
  </si>
  <si>
    <t>牛羊口蹄疫O型、A型二价灭活疫苗</t>
  </si>
  <si>
    <t>新集</t>
  </si>
  <si>
    <t>五河县新集镇牛气养殖场</t>
  </si>
  <si>
    <t>李刚</t>
  </si>
  <si>
    <t>五河县新集镇花兆养殖场</t>
  </si>
  <si>
    <t>方兆林</t>
  </si>
  <si>
    <t>五河县新集镇乐轩养殖场</t>
  </si>
  <si>
    <t>刘龙龙</t>
  </si>
  <si>
    <t>朱顶</t>
  </si>
  <si>
    <t>现代牧业（五河）有限公司</t>
  </si>
  <si>
    <t>奶牛</t>
  </si>
  <si>
    <t>康慧君</t>
  </si>
  <si>
    <t>奖补金额按文件要求单价计算。</t>
  </si>
  <si>
    <t>浍南</t>
  </si>
  <si>
    <t>五河县远大养殖家庭农场</t>
  </si>
  <si>
    <t>羊</t>
  </si>
  <si>
    <t>郑冠军</t>
  </si>
  <si>
    <t>五河县日兴种养殖专业合作社</t>
  </si>
  <si>
    <t>猪</t>
  </si>
  <si>
    <t>陈永将</t>
  </si>
  <si>
    <t>猪口蹄疫O型、A型二价灭活疫苗</t>
  </si>
  <si>
    <t>五河县浍南镇建才养殖场</t>
  </si>
  <si>
    <t>黄建才</t>
  </si>
  <si>
    <t>东刘集</t>
  </si>
  <si>
    <t>五河县元书家庭农场
（个体工商户）</t>
  </si>
  <si>
    <t>刘元书</t>
  </si>
  <si>
    <t>五河县东刘集镇刘志华生猪养殖场</t>
  </si>
  <si>
    <t>刘志华</t>
  </si>
  <si>
    <t>小溪</t>
  </si>
  <si>
    <t>五河县小溪镇黄山养殖场</t>
  </si>
  <si>
    <t>柳陪军</t>
  </si>
  <si>
    <t>小圩</t>
  </si>
  <si>
    <t>五河县利万家种猪繁育有限公司</t>
  </si>
  <si>
    <t>訾旭</t>
  </si>
  <si>
    <t>武桥</t>
  </si>
  <si>
    <t>五河县武桥镇素芹养殖场</t>
  </si>
  <si>
    <t>王素芹</t>
  </si>
  <si>
    <t>五河新希望六和牧业有限公司
（东刘集镇沱河母猪育肥场）</t>
  </si>
  <si>
    <t>徐明朝</t>
  </si>
  <si>
    <t>奖补金额单价按实际发票单价计算。</t>
  </si>
  <si>
    <t>申集</t>
  </si>
  <si>
    <t>五河新希望六和牧业有限公司
（申集镇乔张生猪育肥场）</t>
  </si>
  <si>
    <t>双忠庙</t>
  </si>
  <si>
    <t>五河新希望六和牧业有限公司
（双忠庙镇东小刘生猪育肥场）</t>
  </si>
  <si>
    <t>五河新希望六和牧业有限公司
（邓圩育肥场）</t>
  </si>
  <si>
    <t>苏棒</t>
  </si>
  <si>
    <t>五河新希望六和牧业有限公司
（小溪镇霍庄村母猪场）</t>
  </si>
  <si>
    <t>实际计算奖补金额23102元，主体申报为17945元，最终以申报数为准。</t>
  </si>
  <si>
    <t>五河新希望六和牧业有限公司
（武桥镇朱圩村生猪育肥场））</t>
  </si>
  <si>
    <t>大新</t>
  </si>
  <si>
    <t>五河县夏氏鸭业有限责任公司</t>
  </si>
  <si>
    <t>种鸭</t>
  </si>
  <si>
    <t>夏立卫</t>
  </si>
  <si>
    <t>重组禽流感病毒（H5+H7）三价灭活苗</t>
  </si>
  <si>
    <t>五河县浍南镇蔡之飞养鹅场</t>
  </si>
  <si>
    <t>种鹅</t>
  </si>
  <si>
    <t>蔡之飞</t>
  </si>
  <si>
    <t>五河县王成刚畜禽养殖场</t>
  </si>
  <si>
    <t>王成刚</t>
  </si>
  <si>
    <t>赵久建养殖场</t>
  </si>
  <si>
    <t>赵久建</t>
  </si>
  <si>
    <t>五河县胡从玉种养殖家庭农场</t>
  </si>
  <si>
    <t>胡从玉</t>
  </si>
  <si>
    <t>安徽省荣上生态农业有限公司</t>
  </si>
  <si>
    <t>蛋鸡</t>
  </si>
  <si>
    <t>蒋友务</t>
  </si>
  <si>
    <t>五河县永诚畜牧养殖有限公司</t>
  </si>
  <si>
    <t>黄勇</t>
  </si>
  <si>
    <t>五河县东刘集镇小李村吴康养殖场</t>
  </si>
  <si>
    <t>吴康</t>
  </si>
  <si>
    <t>五河县一名家禽养殖场
（个体工商户）</t>
  </si>
  <si>
    <t>李成业</t>
  </si>
  <si>
    <t>五河县新皖种养殖专业合作社</t>
  </si>
  <si>
    <t>杨德忠</t>
  </si>
  <si>
    <t>五河县小圩镇坤鹏水产养殖</t>
  </si>
  <si>
    <t>朱雷</t>
  </si>
  <si>
    <r>
      <rPr>
        <sz val="9"/>
        <color theme="1"/>
        <rFont val="宋体"/>
        <charset val="134"/>
      </rPr>
      <t>实际使用疫苗量为</t>
    </r>
    <r>
      <rPr>
        <sz val="9"/>
        <color theme="1"/>
        <rFont val="Arial"/>
        <charset val="134"/>
      </rPr>
      <t>4500ML</t>
    </r>
    <r>
      <rPr>
        <sz val="9"/>
        <color theme="1"/>
        <rFont val="宋体"/>
        <charset val="134"/>
      </rPr>
      <t>。</t>
    </r>
  </si>
  <si>
    <t>五河县南刘种养殖家庭农场</t>
  </si>
  <si>
    <t>刘成礼</t>
  </si>
  <si>
    <t>五河县雏凤鹅业科技有限公司</t>
  </si>
  <si>
    <t>聂伟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</si>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</sst>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_ "/>
    <numFmt numFmtId="179" formatCode="0.0000_ "/>
  </numFmts>
  <fonts count="30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color theme="1"/>
      <name val="Arial"/>
      <charset val="134"/>
    </font>
    <font>
      <sz val="9"/>
      <name val="宋体"/>
      <charset val="134"/>
    </font>
    <font>
      <sz val="9"/>
      <name val="Arial"/>
      <charset val="134"/>
    </font>
    <font>
      <sz val="9"/>
      <color theme="1"/>
      <name val="Arial"/>
      <charset val="134"/>
    </font>
    <font>
      <sz val="9"/>
      <color theme="1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77" fontId="6" fillId="0" borderId="7" xfId="0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178" fontId="6" fillId="0" borderId="7" xfId="0" applyNumberFormat="1" applyFont="1" applyFill="1" applyBorder="1" applyAlignment="1">
      <alignment horizontal="center" vertical="center" wrapText="1"/>
    </xf>
    <xf numFmtId="179" fontId="6" fillId="0" borderId="7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showZeros="0" tabSelected="1" workbookViewId="0">
      <pane ySplit="3" topLeftCell="A4" activePane="bottomLeft" state="frozen"/>
      <selection/>
      <selection pane="bottomLeft" activeCell="M8" sqref="M8"/>
    </sheetView>
  </sheetViews>
  <sheetFormatPr defaultColWidth="9" defaultRowHeight="13.5"/>
  <cols>
    <col min="1" max="1" width="4.125" style="2" customWidth="1"/>
    <col min="2" max="2" width="5.5" style="2" customWidth="1"/>
    <col min="3" max="3" width="23.25" style="2" customWidth="1"/>
    <col min="4" max="4" width="4.5" style="2" customWidth="1"/>
    <col min="5" max="5" width="7.75" style="2" customWidth="1"/>
    <col min="6" max="6" width="21.125" style="2" customWidth="1"/>
    <col min="7" max="7" width="9.375" style="2" customWidth="1"/>
    <col min="8" max="8" width="8.75" style="2" customWidth="1"/>
    <col min="9" max="9" width="9.625" style="2" customWidth="1"/>
    <col min="10" max="10" width="8.25" style="2" customWidth="1"/>
    <col min="11" max="11" width="6.5" style="2" customWidth="1"/>
    <col min="12" max="12" width="8.25" style="2" customWidth="1"/>
    <col min="13" max="13" width="8" style="2" customWidth="1"/>
    <col min="14" max="14" width="7.125" style="2" customWidth="1"/>
    <col min="15" max="15" width="21" style="2" customWidth="1"/>
    <col min="16" max="16384" width="9" style="2"/>
  </cols>
  <sheetData>
    <row r="1" ht="24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21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/>
      <c r="I2" s="6"/>
      <c r="J2" s="7" t="s">
        <v>8</v>
      </c>
      <c r="K2" s="8"/>
      <c r="L2" s="9"/>
      <c r="M2" s="7" t="s">
        <v>9</v>
      </c>
      <c r="N2" s="9"/>
      <c r="O2" s="10"/>
    </row>
    <row r="3" s="1" customFormat="1" ht="48" customHeight="1" spans="1:15">
      <c r="A3" s="11"/>
      <c r="B3" s="11"/>
      <c r="C3" s="11"/>
      <c r="D3" s="11"/>
      <c r="E3" s="11"/>
      <c r="F3" s="11"/>
      <c r="G3" s="10" t="s">
        <v>10</v>
      </c>
      <c r="H3" s="10" t="s">
        <v>11</v>
      </c>
      <c r="I3" s="10" t="s">
        <v>12</v>
      </c>
      <c r="J3" s="10" t="s">
        <v>11</v>
      </c>
      <c r="K3" s="10" t="s">
        <v>13</v>
      </c>
      <c r="L3" s="10" t="s">
        <v>12</v>
      </c>
      <c r="M3" s="10" t="s">
        <v>11</v>
      </c>
      <c r="N3" s="10" t="s">
        <v>12</v>
      </c>
      <c r="O3" s="10" t="s">
        <v>14</v>
      </c>
    </row>
    <row r="4" ht="22.5" spans="1:15">
      <c r="A4" s="12">
        <v>1</v>
      </c>
      <c r="B4" s="13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14">
        <v>200</v>
      </c>
      <c r="H4" s="14">
        <v>400</v>
      </c>
      <c r="I4" s="14">
        <v>400</v>
      </c>
      <c r="J4" s="14">
        <v>400</v>
      </c>
      <c r="K4" s="15">
        <v>1</v>
      </c>
      <c r="L4" s="15">
        <f>J4*K4</f>
        <v>400</v>
      </c>
      <c r="M4" s="16">
        <f>H4-J4</f>
        <v>0</v>
      </c>
      <c r="N4" s="16">
        <f t="shared" ref="N4:N9" si="0">I4-L4</f>
        <v>0</v>
      </c>
      <c r="O4" s="16"/>
    </row>
    <row r="5" ht="22.5" spans="1:15">
      <c r="A5" s="12">
        <v>2</v>
      </c>
      <c r="B5" s="13" t="s">
        <v>20</v>
      </c>
      <c r="C5" s="13" t="s">
        <v>21</v>
      </c>
      <c r="D5" s="13" t="s">
        <v>17</v>
      </c>
      <c r="E5" s="13" t="s">
        <v>22</v>
      </c>
      <c r="F5" s="13" t="s">
        <v>19</v>
      </c>
      <c r="G5" s="14">
        <v>300</v>
      </c>
      <c r="H5" s="14">
        <v>600</v>
      </c>
      <c r="I5" s="14">
        <v>600</v>
      </c>
      <c r="J5" s="14">
        <v>600</v>
      </c>
      <c r="K5" s="15">
        <v>1</v>
      </c>
      <c r="L5" s="15">
        <f t="shared" ref="L5:L35" si="1">J5*K5</f>
        <v>600</v>
      </c>
      <c r="M5" s="16">
        <f t="shared" ref="M5:M35" si="2">H5-J5</f>
        <v>0</v>
      </c>
      <c r="N5" s="16">
        <f t="shared" si="0"/>
        <v>0</v>
      </c>
      <c r="O5" s="16"/>
    </row>
    <row r="6" ht="22.5" spans="1:15">
      <c r="A6" s="12">
        <v>3</v>
      </c>
      <c r="B6" s="13" t="s">
        <v>20</v>
      </c>
      <c r="C6" s="13" t="s">
        <v>23</v>
      </c>
      <c r="D6" s="13" t="s">
        <v>17</v>
      </c>
      <c r="E6" s="13" t="s">
        <v>24</v>
      </c>
      <c r="F6" s="13" t="s">
        <v>19</v>
      </c>
      <c r="G6" s="14">
        <v>100</v>
      </c>
      <c r="H6" s="14">
        <v>200</v>
      </c>
      <c r="I6" s="14">
        <v>200</v>
      </c>
      <c r="J6" s="14">
        <v>200</v>
      </c>
      <c r="K6" s="15">
        <v>1</v>
      </c>
      <c r="L6" s="15">
        <f t="shared" si="1"/>
        <v>200</v>
      </c>
      <c r="M6" s="16">
        <f t="shared" si="2"/>
        <v>0</v>
      </c>
      <c r="N6" s="16">
        <f t="shared" si="0"/>
        <v>0</v>
      </c>
      <c r="O6" s="16"/>
    </row>
    <row r="7" ht="22.5" spans="1:15">
      <c r="A7" s="12">
        <v>4</v>
      </c>
      <c r="B7" s="13" t="s">
        <v>20</v>
      </c>
      <c r="C7" s="13" t="s">
        <v>25</v>
      </c>
      <c r="D7" s="13" t="s">
        <v>17</v>
      </c>
      <c r="E7" s="13" t="s">
        <v>26</v>
      </c>
      <c r="F7" s="13" t="s">
        <v>19</v>
      </c>
      <c r="G7" s="14">
        <v>75</v>
      </c>
      <c r="H7" s="14">
        <v>150</v>
      </c>
      <c r="I7" s="14">
        <v>150</v>
      </c>
      <c r="J7" s="14">
        <v>150</v>
      </c>
      <c r="K7" s="15">
        <v>1</v>
      </c>
      <c r="L7" s="15">
        <f t="shared" si="1"/>
        <v>150</v>
      </c>
      <c r="M7" s="16">
        <f t="shared" si="2"/>
        <v>0</v>
      </c>
      <c r="N7" s="16">
        <f t="shared" si="0"/>
        <v>0</v>
      </c>
      <c r="O7" s="16"/>
    </row>
    <row r="8" ht="24" customHeight="1" spans="1:15">
      <c r="A8" s="12">
        <v>5</v>
      </c>
      <c r="B8" s="13" t="s">
        <v>27</v>
      </c>
      <c r="C8" s="13" t="s">
        <v>28</v>
      </c>
      <c r="D8" s="13" t="s">
        <v>29</v>
      </c>
      <c r="E8" s="13" t="s">
        <v>30</v>
      </c>
      <c r="F8" s="13" t="s">
        <v>19</v>
      </c>
      <c r="G8" s="14">
        <v>88144</v>
      </c>
      <c r="H8" s="14">
        <v>172964</v>
      </c>
      <c r="I8" s="14">
        <v>176288</v>
      </c>
      <c r="J8" s="14">
        <v>172964</v>
      </c>
      <c r="K8" s="15">
        <v>1</v>
      </c>
      <c r="L8" s="15">
        <f t="shared" si="1"/>
        <v>172964</v>
      </c>
      <c r="M8" s="16">
        <f t="shared" si="2"/>
        <v>0</v>
      </c>
      <c r="N8" s="16">
        <f t="shared" si="0"/>
        <v>3324</v>
      </c>
      <c r="O8" s="17" t="s">
        <v>31</v>
      </c>
    </row>
    <row r="9" ht="22.5" spans="1:15">
      <c r="A9" s="12">
        <v>6</v>
      </c>
      <c r="B9" s="13" t="s">
        <v>32</v>
      </c>
      <c r="C9" s="13" t="s">
        <v>33</v>
      </c>
      <c r="D9" s="13" t="s">
        <v>34</v>
      </c>
      <c r="E9" s="13" t="s">
        <v>35</v>
      </c>
      <c r="F9" s="13" t="s">
        <v>19</v>
      </c>
      <c r="G9" s="14">
        <v>1000</v>
      </c>
      <c r="H9" s="14">
        <v>500</v>
      </c>
      <c r="I9" s="14">
        <v>1000</v>
      </c>
      <c r="J9" s="14">
        <v>500</v>
      </c>
      <c r="K9" s="15">
        <v>1</v>
      </c>
      <c r="L9" s="15">
        <f t="shared" si="1"/>
        <v>500</v>
      </c>
      <c r="M9" s="16">
        <f t="shared" si="2"/>
        <v>0</v>
      </c>
      <c r="N9" s="16">
        <f t="shared" si="0"/>
        <v>500</v>
      </c>
      <c r="O9" s="17" t="s">
        <v>31</v>
      </c>
    </row>
    <row r="10" ht="22.5" spans="1:15">
      <c r="A10" s="12">
        <v>7</v>
      </c>
      <c r="B10" s="13" t="s">
        <v>15</v>
      </c>
      <c r="C10" s="13" t="s">
        <v>36</v>
      </c>
      <c r="D10" s="13" t="s">
        <v>37</v>
      </c>
      <c r="E10" s="13" t="s">
        <v>38</v>
      </c>
      <c r="F10" s="13" t="s">
        <v>39</v>
      </c>
      <c r="G10" s="14">
        <v>450</v>
      </c>
      <c r="H10" s="14">
        <v>900</v>
      </c>
      <c r="I10" s="14">
        <v>1350</v>
      </c>
      <c r="J10" s="14">
        <v>900</v>
      </c>
      <c r="K10" s="15">
        <v>1</v>
      </c>
      <c r="L10" s="15">
        <f t="shared" si="1"/>
        <v>900</v>
      </c>
      <c r="M10" s="16">
        <f t="shared" si="2"/>
        <v>0</v>
      </c>
      <c r="N10" s="16">
        <f t="shared" ref="N10:N35" si="3">I10-L10</f>
        <v>450</v>
      </c>
      <c r="O10" s="17" t="s">
        <v>31</v>
      </c>
    </row>
    <row r="11" s="2" customFormat="1" ht="22.5" spans="1:15">
      <c r="A11" s="12">
        <v>8</v>
      </c>
      <c r="B11" s="13" t="s">
        <v>32</v>
      </c>
      <c r="C11" s="13" t="s">
        <v>40</v>
      </c>
      <c r="D11" s="13" t="s">
        <v>37</v>
      </c>
      <c r="E11" s="13" t="s">
        <v>41</v>
      </c>
      <c r="F11" s="13" t="s">
        <v>39</v>
      </c>
      <c r="G11" s="14">
        <v>1625</v>
      </c>
      <c r="H11" s="14">
        <v>3250</v>
      </c>
      <c r="I11" s="14">
        <v>4875</v>
      </c>
      <c r="J11" s="14">
        <v>1900</v>
      </c>
      <c r="K11" s="18">
        <v>1.5</v>
      </c>
      <c r="L11" s="15">
        <f t="shared" si="1"/>
        <v>2850</v>
      </c>
      <c r="M11" s="16">
        <f t="shared" si="2"/>
        <v>1350</v>
      </c>
      <c r="N11" s="16">
        <f t="shared" si="3"/>
        <v>2025</v>
      </c>
      <c r="O11" s="16"/>
    </row>
    <row r="12" s="2" customFormat="1" ht="22.5" spans="1:15">
      <c r="A12" s="12">
        <v>9</v>
      </c>
      <c r="B12" s="13" t="s">
        <v>42</v>
      </c>
      <c r="C12" s="13" t="s">
        <v>43</v>
      </c>
      <c r="D12" s="13" t="s">
        <v>37</v>
      </c>
      <c r="E12" s="13" t="s">
        <v>44</v>
      </c>
      <c r="F12" s="13" t="s">
        <v>39</v>
      </c>
      <c r="G12" s="14">
        <v>650</v>
      </c>
      <c r="H12" s="14">
        <v>1300</v>
      </c>
      <c r="I12" s="14">
        <v>1950</v>
      </c>
      <c r="J12" s="14">
        <v>1300</v>
      </c>
      <c r="K12" s="18">
        <v>1.5</v>
      </c>
      <c r="L12" s="15">
        <f t="shared" si="1"/>
        <v>1950</v>
      </c>
      <c r="M12" s="16">
        <f t="shared" si="2"/>
        <v>0</v>
      </c>
      <c r="N12" s="16">
        <f t="shared" si="3"/>
        <v>0</v>
      </c>
      <c r="O12" s="16"/>
    </row>
    <row r="13" s="2" customFormat="1" ht="22.5" spans="1:15">
      <c r="A13" s="12">
        <v>10</v>
      </c>
      <c r="B13" s="13" t="s">
        <v>42</v>
      </c>
      <c r="C13" s="13" t="s">
        <v>45</v>
      </c>
      <c r="D13" s="13" t="s">
        <v>37</v>
      </c>
      <c r="E13" s="13" t="s">
        <v>46</v>
      </c>
      <c r="F13" s="13" t="s">
        <v>39</v>
      </c>
      <c r="G13" s="14">
        <v>700</v>
      </c>
      <c r="H13" s="14">
        <v>1400</v>
      </c>
      <c r="I13" s="14">
        <v>2100</v>
      </c>
      <c r="J13" s="14">
        <v>1400</v>
      </c>
      <c r="K13" s="18">
        <v>1.5</v>
      </c>
      <c r="L13" s="15">
        <f t="shared" si="1"/>
        <v>2100</v>
      </c>
      <c r="M13" s="16">
        <f t="shared" si="2"/>
        <v>0</v>
      </c>
      <c r="N13" s="16">
        <f t="shared" si="3"/>
        <v>0</v>
      </c>
      <c r="O13" s="19"/>
    </row>
    <row r="14" s="2" customFormat="1" ht="22.5" spans="1:15">
      <c r="A14" s="12">
        <v>11</v>
      </c>
      <c r="B14" s="13" t="s">
        <v>47</v>
      </c>
      <c r="C14" s="13" t="s">
        <v>48</v>
      </c>
      <c r="D14" s="13" t="s">
        <v>37</v>
      </c>
      <c r="E14" s="13" t="s">
        <v>49</v>
      </c>
      <c r="F14" s="13" t="s">
        <v>39</v>
      </c>
      <c r="G14" s="14">
        <v>1675</v>
      </c>
      <c r="H14" s="14">
        <v>3350</v>
      </c>
      <c r="I14" s="14">
        <v>5025</v>
      </c>
      <c r="J14" s="14">
        <v>3350</v>
      </c>
      <c r="K14" s="18">
        <v>1.5</v>
      </c>
      <c r="L14" s="15">
        <f t="shared" si="1"/>
        <v>5025</v>
      </c>
      <c r="M14" s="16">
        <f t="shared" si="2"/>
        <v>0</v>
      </c>
      <c r="N14" s="16">
        <f t="shared" si="3"/>
        <v>0</v>
      </c>
      <c r="O14" s="16"/>
    </row>
    <row r="15" s="2" customFormat="1" ht="24" customHeight="1" spans="1:15">
      <c r="A15" s="12">
        <v>12</v>
      </c>
      <c r="B15" s="13" t="s">
        <v>50</v>
      </c>
      <c r="C15" s="13" t="s">
        <v>51</v>
      </c>
      <c r="D15" s="13" t="s">
        <v>37</v>
      </c>
      <c r="E15" s="13" t="s">
        <v>52</v>
      </c>
      <c r="F15" s="13" t="s">
        <v>39</v>
      </c>
      <c r="G15" s="14">
        <v>7468</v>
      </c>
      <c r="H15" s="14">
        <v>14936</v>
      </c>
      <c r="I15" s="14">
        <v>22404</v>
      </c>
      <c r="J15" s="14">
        <v>14936</v>
      </c>
      <c r="K15" s="14">
        <v>1.5</v>
      </c>
      <c r="L15" s="14">
        <v>22404</v>
      </c>
      <c r="M15" s="16">
        <f t="shared" si="2"/>
        <v>0</v>
      </c>
      <c r="N15" s="16">
        <f t="shared" si="3"/>
        <v>0</v>
      </c>
      <c r="O15" s="17"/>
    </row>
    <row r="16" ht="22.5" spans="1:15">
      <c r="A16" s="12">
        <v>13</v>
      </c>
      <c r="B16" s="13" t="s">
        <v>53</v>
      </c>
      <c r="C16" s="13" t="s">
        <v>54</v>
      </c>
      <c r="D16" s="13" t="s">
        <v>37</v>
      </c>
      <c r="E16" s="13" t="s">
        <v>55</v>
      </c>
      <c r="F16" s="13" t="s">
        <v>39</v>
      </c>
      <c r="G16" s="14">
        <v>736</v>
      </c>
      <c r="H16" s="14">
        <v>1500</v>
      </c>
      <c r="I16" s="14">
        <v>2208</v>
      </c>
      <c r="J16" s="14">
        <v>1472</v>
      </c>
      <c r="K16" s="20">
        <v>0.95</v>
      </c>
      <c r="L16" s="15">
        <v>1398</v>
      </c>
      <c r="M16" s="16">
        <f t="shared" si="2"/>
        <v>28</v>
      </c>
      <c r="N16" s="16">
        <f t="shared" si="3"/>
        <v>810</v>
      </c>
      <c r="O16" s="16"/>
    </row>
    <row r="17" ht="22.5" spans="1:15">
      <c r="A17" s="12">
        <v>14</v>
      </c>
      <c r="B17" s="13" t="s">
        <v>42</v>
      </c>
      <c r="C17" s="13" t="s">
        <v>56</v>
      </c>
      <c r="D17" s="13" t="s">
        <v>37</v>
      </c>
      <c r="E17" s="13" t="s">
        <v>57</v>
      </c>
      <c r="F17" s="13" t="s">
        <v>39</v>
      </c>
      <c r="G17" s="14">
        <v>10750</v>
      </c>
      <c r="H17" s="14">
        <v>20500</v>
      </c>
      <c r="I17" s="14">
        <v>20855</v>
      </c>
      <c r="J17" s="14">
        <v>20500</v>
      </c>
      <c r="K17" s="14">
        <v>0.5891</v>
      </c>
      <c r="L17" s="15">
        <v>12076</v>
      </c>
      <c r="M17" s="16">
        <f t="shared" si="2"/>
        <v>0</v>
      </c>
      <c r="N17" s="16">
        <f t="shared" si="3"/>
        <v>8779</v>
      </c>
      <c r="O17" s="17" t="s">
        <v>58</v>
      </c>
    </row>
    <row r="18" ht="22.5" spans="1:15">
      <c r="A18" s="12">
        <v>15</v>
      </c>
      <c r="B18" s="13" t="s">
        <v>59</v>
      </c>
      <c r="C18" s="13" t="s">
        <v>60</v>
      </c>
      <c r="D18" s="13" t="s">
        <v>37</v>
      </c>
      <c r="E18" s="13" t="s">
        <v>57</v>
      </c>
      <c r="F18" s="13" t="s">
        <v>39</v>
      </c>
      <c r="G18" s="14">
        <v>22450</v>
      </c>
      <c r="H18" s="14">
        <v>44900</v>
      </c>
      <c r="I18" s="14">
        <v>39063</v>
      </c>
      <c r="J18" s="14">
        <v>44900</v>
      </c>
      <c r="K18" s="14">
        <v>0.618</v>
      </c>
      <c r="L18" s="15">
        <v>27748</v>
      </c>
      <c r="M18" s="16">
        <f t="shared" si="2"/>
        <v>0</v>
      </c>
      <c r="N18" s="16">
        <f t="shared" si="3"/>
        <v>11315</v>
      </c>
      <c r="O18" s="17" t="s">
        <v>58</v>
      </c>
    </row>
    <row r="19" ht="22.5" spans="1:15">
      <c r="A19" s="12">
        <v>16</v>
      </c>
      <c r="B19" s="13" t="s">
        <v>61</v>
      </c>
      <c r="C19" s="13" t="s">
        <v>62</v>
      </c>
      <c r="D19" s="13" t="s">
        <v>37</v>
      </c>
      <c r="E19" s="13" t="s">
        <v>57</v>
      </c>
      <c r="F19" s="13" t="s">
        <v>39</v>
      </c>
      <c r="G19" s="14">
        <v>14500</v>
      </c>
      <c r="H19" s="14">
        <v>29000</v>
      </c>
      <c r="I19" s="14">
        <v>19140</v>
      </c>
      <c r="J19" s="14">
        <v>29000</v>
      </c>
      <c r="K19" s="14">
        <v>0.5262</v>
      </c>
      <c r="L19" s="15">
        <v>15259</v>
      </c>
      <c r="M19" s="16">
        <f t="shared" si="2"/>
        <v>0</v>
      </c>
      <c r="N19" s="16">
        <f t="shared" si="3"/>
        <v>3881</v>
      </c>
      <c r="O19" s="17" t="s">
        <v>58</v>
      </c>
    </row>
    <row r="20" ht="22.5" spans="1:15">
      <c r="A20" s="12">
        <v>17</v>
      </c>
      <c r="B20" s="13" t="s">
        <v>61</v>
      </c>
      <c r="C20" s="13" t="s">
        <v>63</v>
      </c>
      <c r="D20" s="13" t="s">
        <v>37</v>
      </c>
      <c r="E20" s="13" t="s">
        <v>64</v>
      </c>
      <c r="F20" s="13" t="s">
        <v>39</v>
      </c>
      <c r="G20" s="14">
        <v>8600</v>
      </c>
      <c r="H20" s="14">
        <v>17200</v>
      </c>
      <c r="I20" s="14">
        <v>14964</v>
      </c>
      <c r="J20" s="14">
        <v>17200</v>
      </c>
      <c r="K20" s="14">
        <v>0.5919</v>
      </c>
      <c r="L20" s="15">
        <v>10180</v>
      </c>
      <c r="M20" s="16">
        <f t="shared" si="2"/>
        <v>0</v>
      </c>
      <c r="N20" s="16">
        <f t="shared" si="3"/>
        <v>4784</v>
      </c>
      <c r="O20" s="17" t="s">
        <v>58</v>
      </c>
    </row>
    <row r="21" s="2" customFormat="1" ht="33.75" spans="1:15">
      <c r="A21" s="12">
        <v>18</v>
      </c>
      <c r="B21" s="13" t="s">
        <v>47</v>
      </c>
      <c r="C21" s="13" t="s">
        <v>65</v>
      </c>
      <c r="D21" s="13" t="s">
        <v>37</v>
      </c>
      <c r="E21" s="13" t="s">
        <v>57</v>
      </c>
      <c r="F21" s="13" t="s">
        <v>39</v>
      </c>
      <c r="G21" s="14">
        <v>18500</v>
      </c>
      <c r="H21" s="14">
        <v>37000</v>
      </c>
      <c r="I21" s="14">
        <v>17945</v>
      </c>
      <c r="J21" s="14">
        <v>37000</v>
      </c>
      <c r="K21" s="14"/>
      <c r="L21" s="15">
        <v>17945</v>
      </c>
      <c r="M21" s="16">
        <f t="shared" si="2"/>
        <v>0</v>
      </c>
      <c r="N21" s="16">
        <f t="shared" si="3"/>
        <v>0</v>
      </c>
      <c r="O21" s="17" t="s">
        <v>66</v>
      </c>
    </row>
    <row r="22" s="2" customFormat="1" ht="31" customHeight="1" spans="1:15">
      <c r="A22" s="12">
        <v>19</v>
      </c>
      <c r="B22" s="13" t="s">
        <v>53</v>
      </c>
      <c r="C22" s="13" t="s">
        <v>67</v>
      </c>
      <c r="D22" s="13" t="s">
        <v>37</v>
      </c>
      <c r="E22" s="13" t="s">
        <v>57</v>
      </c>
      <c r="F22" s="13" t="s">
        <v>39</v>
      </c>
      <c r="G22" s="14">
        <v>32700</v>
      </c>
      <c r="H22" s="14">
        <v>45000</v>
      </c>
      <c r="I22" s="14">
        <v>43164</v>
      </c>
      <c r="J22" s="14">
        <v>45000</v>
      </c>
      <c r="K22" s="14">
        <v>0.6447</v>
      </c>
      <c r="L22" s="15">
        <v>29011</v>
      </c>
      <c r="M22" s="16">
        <f t="shared" si="2"/>
        <v>0</v>
      </c>
      <c r="N22" s="16">
        <f t="shared" si="3"/>
        <v>14153</v>
      </c>
      <c r="O22" s="17" t="s">
        <v>58</v>
      </c>
    </row>
    <row r="23" ht="22.5" spans="1:15">
      <c r="A23" s="12">
        <v>20</v>
      </c>
      <c r="B23" s="13" t="s">
        <v>68</v>
      </c>
      <c r="C23" s="13" t="s">
        <v>69</v>
      </c>
      <c r="D23" s="13" t="s">
        <v>70</v>
      </c>
      <c r="E23" s="13" t="s">
        <v>71</v>
      </c>
      <c r="F23" s="13" t="s">
        <v>72</v>
      </c>
      <c r="G23" s="14">
        <v>16665</v>
      </c>
      <c r="H23" s="14">
        <v>25000</v>
      </c>
      <c r="I23" s="14">
        <v>7500</v>
      </c>
      <c r="J23" s="14">
        <v>24997.5</v>
      </c>
      <c r="K23" s="18">
        <v>0.3</v>
      </c>
      <c r="L23" s="15">
        <v>7499</v>
      </c>
      <c r="M23" s="16">
        <f t="shared" si="2"/>
        <v>2.5</v>
      </c>
      <c r="N23" s="16">
        <f t="shared" si="3"/>
        <v>1</v>
      </c>
      <c r="O23" s="16"/>
    </row>
    <row r="24" ht="22.5" spans="1:15">
      <c r="A24" s="12">
        <v>21</v>
      </c>
      <c r="B24" s="13" t="s">
        <v>32</v>
      </c>
      <c r="C24" s="13" t="s">
        <v>73</v>
      </c>
      <c r="D24" s="13" t="s">
        <v>74</v>
      </c>
      <c r="E24" s="13" t="s">
        <v>75</v>
      </c>
      <c r="F24" s="13" t="s">
        <v>72</v>
      </c>
      <c r="G24" s="14">
        <v>7000</v>
      </c>
      <c r="H24" s="14">
        <v>10000</v>
      </c>
      <c r="I24" s="14">
        <v>3000</v>
      </c>
      <c r="J24" s="14">
        <v>10000</v>
      </c>
      <c r="K24" s="18">
        <v>0.3</v>
      </c>
      <c r="L24" s="15">
        <f t="shared" si="1"/>
        <v>3000</v>
      </c>
      <c r="M24" s="16">
        <f t="shared" si="2"/>
        <v>0</v>
      </c>
      <c r="N24" s="16">
        <f t="shared" si="3"/>
        <v>0</v>
      </c>
      <c r="O24" s="16"/>
    </row>
    <row r="25" ht="22.5" spans="1:15">
      <c r="A25" s="12">
        <v>22</v>
      </c>
      <c r="B25" s="13" t="s">
        <v>32</v>
      </c>
      <c r="C25" s="13" t="s">
        <v>76</v>
      </c>
      <c r="D25" s="13" t="s">
        <v>74</v>
      </c>
      <c r="E25" s="13" t="s">
        <v>77</v>
      </c>
      <c r="F25" s="13" t="s">
        <v>72</v>
      </c>
      <c r="G25" s="14">
        <v>9000</v>
      </c>
      <c r="H25" s="14">
        <v>10000</v>
      </c>
      <c r="I25" s="14">
        <v>3000</v>
      </c>
      <c r="J25" s="14">
        <v>10000</v>
      </c>
      <c r="K25" s="18">
        <v>0.3</v>
      </c>
      <c r="L25" s="15">
        <f t="shared" si="1"/>
        <v>3000</v>
      </c>
      <c r="M25" s="16">
        <f t="shared" si="2"/>
        <v>0</v>
      </c>
      <c r="N25" s="16">
        <f t="shared" si="3"/>
        <v>0</v>
      </c>
      <c r="O25" s="16"/>
    </row>
    <row r="26" ht="22.5" spans="1:15">
      <c r="A26" s="12">
        <v>23</v>
      </c>
      <c r="B26" s="13" t="s">
        <v>32</v>
      </c>
      <c r="C26" s="13" t="s">
        <v>78</v>
      </c>
      <c r="D26" s="13" t="s">
        <v>74</v>
      </c>
      <c r="E26" s="13" t="s">
        <v>79</v>
      </c>
      <c r="F26" s="13" t="s">
        <v>72</v>
      </c>
      <c r="G26" s="14">
        <v>7400</v>
      </c>
      <c r="H26" s="14">
        <v>10000</v>
      </c>
      <c r="I26" s="14">
        <v>3000</v>
      </c>
      <c r="J26" s="14">
        <v>10000</v>
      </c>
      <c r="K26" s="18">
        <v>0.3</v>
      </c>
      <c r="L26" s="15">
        <f t="shared" si="1"/>
        <v>3000</v>
      </c>
      <c r="M26" s="16">
        <f t="shared" si="2"/>
        <v>0</v>
      </c>
      <c r="N26" s="16">
        <f t="shared" si="3"/>
        <v>0</v>
      </c>
      <c r="O26" s="16"/>
    </row>
    <row r="27" ht="22.5" spans="1:15">
      <c r="A27" s="12">
        <v>24</v>
      </c>
      <c r="B27" s="13" t="s">
        <v>32</v>
      </c>
      <c r="C27" s="13" t="s">
        <v>80</v>
      </c>
      <c r="D27" s="13" t="s">
        <v>74</v>
      </c>
      <c r="E27" s="13" t="s">
        <v>81</v>
      </c>
      <c r="F27" s="13" t="s">
        <v>72</v>
      </c>
      <c r="G27" s="14">
        <v>4700</v>
      </c>
      <c r="H27" s="14">
        <v>7000</v>
      </c>
      <c r="I27" s="14">
        <v>2100</v>
      </c>
      <c r="J27" s="14">
        <v>7000</v>
      </c>
      <c r="K27" s="18">
        <v>0.3</v>
      </c>
      <c r="L27" s="15">
        <f t="shared" si="1"/>
        <v>2100</v>
      </c>
      <c r="M27" s="16">
        <f t="shared" si="2"/>
        <v>0</v>
      </c>
      <c r="N27" s="16">
        <f t="shared" si="3"/>
        <v>0</v>
      </c>
      <c r="O27" s="16"/>
    </row>
    <row r="28" ht="22.5" spans="1:15">
      <c r="A28" s="12">
        <v>25</v>
      </c>
      <c r="B28" s="13" t="s">
        <v>47</v>
      </c>
      <c r="C28" s="13" t="s">
        <v>82</v>
      </c>
      <c r="D28" s="13" t="s">
        <v>83</v>
      </c>
      <c r="E28" s="13" t="s">
        <v>84</v>
      </c>
      <c r="F28" s="13" t="s">
        <v>72</v>
      </c>
      <c r="G28" s="14">
        <v>24000</v>
      </c>
      <c r="H28" s="14">
        <v>11750</v>
      </c>
      <c r="I28" s="14">
        <v>3600</v>
      </c>
      <c r="J28" s="14">
        <v>11750</v>
      </c>
      <c r="K28" s="18">
        <v>0.3</v>
      </c>
      <c r="L28" s="15">
        <f t="shared" si="1"/>
        <v>3525</v>
      </c>
      <c r="M28" s="16">
        <f t="shared" si="2"/>
        <v>0</v>
      </c>
      <c r="N28" s="16">
        <f t="shared" si="3"/>
        <v>75</v>
      </c>
      <c r="O28" s="17" t="s">
        <v>31</v>
      </c>
    </row>
    <row r="29" ht="22.5" spans="1:15">
      <c r="A29" s="12">
        <v>26</v>
      </c>
      <c r="B29" s="13" t="s">
        <v>42</v>
      </c>
      <c r="C29" s="13" t="s">
        <v>85</v>
      </c>
      <c r="D29" s="13" t="s">
        <v>83</v>
      </c>
      <c r="E29" s="13" t="s">
        <v>86</v>
      </c>
      <c r="F29" s="13" t="s">
        <v>72</v>
      </c>
      <c r="G29" s="14">
        <v>36000</v>
      </c>
      <c r="H29" s="14">
        <v>18000</v>
      </c>
      <c r="I29" s="14">
        <v>5400</v>
      </c>
      <c r="J29" s="14">
        <v>18000</v>
      </c>
      <c r="K29" s="18">
        <v>0.3</v>
      </c>
      <c r="L29" s="15">
        <f t="shared" si="1"/>
        <v>5400</v>
      </c>
      <c r="M29" s="16">
        <f t="shared" si="2"/>
        <v>0</v>
      </c>
      <c r="N29" s="16">
        <f t="shared" si="3"/>
        <v>0</v>
      </c>
      <c r="O29" s="16"/>
    </row>
    <row r="30" ht="22.5" spans="1:15">
      <c r="A30" s="12">
        <v>27</v>
      </c>
      <c r="B30" s="13" t="s">
        <v>42</v>
      </c>
      <c r="C30" s="13" t="s">
        <v>87</v>
      </c>
      <c r="D30" s="13" t="s">
        <v>74</v>
      </c>
      <c r="E30" s="13" t="s">
        <v>88</v>
      </c>
      <c r="F30" s="13" t="s">
        <v>72</v>
      </c>
      <c r="G30" s="14">
        <v>7664</v>
      </c>
      <c r="H30" s="14">
        <v>11500</v>
      </c>
      <c r="I30" s="14">
        <v>3448.8</v>
      </c>
      <c r="J30" s="14">
        <v>10498.5</v>
      </c>
      <c r="K30" s="18">
        <v>0.3</v>
      </c>
      <c r="L30" s="15">
        <v>3150</v>
      </c>
      <c r="M30" s="16">
        <f t="shared" si="2"/>
        <v>1001.5</v>
      </c>
      <c r="N30" s="16">
        <f t="shared" si="3"/>
        <v>298.8</v>
      </c>
      <c r="O30" s="16"/>
    </row>
    <row r="31" ht="22.5" spans="1:15">
      <c r="A31" s="12">
        <v>28</v>
      </c>
      <c r="B31" s="13" t="s">
        <v>42</v>
      </c>
      <c r="C31" s="13" t="s">
        <v>89</v>
      </c>
      <c r="D31" s="13" t="s">
        <v>74</v>
      </c>
      <c r="E31" s="13" t="s">
        <v>90</v>
      </c>
      <c r="F31" s="13" t="s">
        <v>72</v>
      </c>
      <c r="G31" s="14">
        <v>9820</v>
      </c>
      <c r="H31" s="14">
        <v>14750</v>
      </c>
      <c r="I31" s="14">
        <v>4419</v>
      </c>
      <c r="J31" s="14">
        <v>10000</v>
      </c>
      <c r="K31" s="18">
        <v>0.3</v>
      </c>
      <c r="L31" s="15">
        <f t="shared" si="1"/>
        <v>3000</v>
      </c>
      <c r="M31" s="16">
        <f t="shared" si="2"/>
        <v>4750</v>
      </c>
      <c r="N31" s="16">
        <f t="shared" si="3"/>
        <v>1419</v>
      </c>
      <c r="O31" s="16"/>
    </row>
    <row r="32" ht="24" customHeight="1" spans="1:15">
      <c r="A32" s="12">
        <v>29</v>
      </c>
      <c r="B32" s="13" t="s">
        <v>42</v>
      </c>
      <c r="C32" s="13" t="s">
        <v>91</v>
      </c>
      <c r="D32" s="13" t="s">
        <v>74</v>
      </c>
      <c r="E32" s="13" t="s">
        <v>92</v>
      </c>
      <c r="F32" s="13" t="s">
        <v>72</v>
      </c>
      <c r="G32" s="14">
        <v>19996</v>
      </c>
      <c r="H32" s="14">
        <v>30000</v>
      </c>
      <c r="I32" s="14">
        <v>8998.2</v>
      </c>
      <c r="J32" s="14">
        <v>22995</v>
      </c>
      <c r="K32" s="18">
        <v>0.3</v>
      </c>
      <c r="L32" s="15">
        <v>6899</v>
      </c>
      <c r="M32" s="16">
        <f t="shared" si="2"/>
        <v>7005</v>
      </c>
      <c r="N32" s="16">
        <f t="shared" si="3"/>
        <v>2099.2</v>
      </c>
      <c r="O32" s="16"/>
    </row>
    <row r="33" ht="27" customHeight="1" spans="1:15">
      <c r="A33" s="12">
        <v>30</v>
      </c>
      <c r="B33" s="13" t="s">
        <v>50</v>
      </c>
      <c r="C33" s="13" t="s">
        <v>93</v>
      </c>
      <c r="D33" s="13" t="s">
        <v>74</v>
      </c>
      <c r="E33" s="13" t="s">
        <v>94</v>
      </c>
      <c r="F33" s="13" t="s">
        <v>72</v>
      </c>
      <c r="G33" s="14">
        <v>3000</v>
      </c>
      <c r="H33" s="14">
        <v>5000</v>
      </c>
      <c r="I33" s="14">
        <v>1350</v>
      </c>
      <c r="J33" s="14">
        <v>4500</v>
      </c>
      <c r="K33" s="14">
        <v>0.3</v>
      </c>
      <c r="L33" s="15">
        <v>1350</v>
      </c>
      <c r="M33" s="16">
        <f t="shared" si="2"/>
        <v>500</v>
      </c>
      <c r="N33" s="16">
        <f t="shared" si="3"/>
        <v>0</v>
      </c>
      <c r="O33" s="17" t="s">
        <v>95</v>
      </c>
    </row>
    <row r="34" ht="27" customHeight="1" spans="1:15">
      <c r="A34" s="12">
        <v>31</v>
      </c>
      <c r="B34" s="13" t="s">
        <v>50</v>
      </c>
      <c r="C34" s="13" t="s">
        <v>96</v>
      </c>
      <c r="D34" s="13" t="s">
        <v>74</v>
      </c>
      <c r="E34" s="13" t="s">
        <v>97</v>
      </c>
      <c r="F34" s="13" t="s">
        <v>72</v>
      </c>
      <c r="G34" s="14">
        <v>3000</v>
      </c>
      <c r="H34" s="14">
        <v>5000</v>
      </c>
      <c r="I34" s="14">
        <v>1350</v>
      </c>
      <c r="J34" s="14">
        <v>4500</v>
      </c>
      <c r="K34" s="14">
        <v>0.3</v>
      </c>
      <c r="L34" s="15">
        <v>1350</v>
      </c>
      <c r="M34" s="16">
        <f t="shared" si="2"/>
        <v>500</v>
      </c>
      <c r="N34" s="16">
        <f t="shared" si="3"/>
        <v>0</v>
      </c>
      <c r="O34" s="17" t="s">
        <v>95</v>
      </c>
    </row>
    <row r="35" ht="27" customHeight="1" spans="1:15">
      <c r="A35" s="12">
        <v>32</v>
      </c>
      <c r="B35" s="13" t="s">
        <v>50</v>
      </c>
      <c r="C35" s="13" t="s">
        <v>98</v>
      </c>
      <c r="D35" s="13" t="s">
        <v>74</v>
      </c>
      <c r="E35" s="13" t="s">
        <v>99</v>
      </c>
      <c r="F35" s="13" t="s">
        <v>72</v>
      </c>
      <c r="G35" s="14">
        <v>24996</v>
      </c>
      <c r="H35" s="14">
        <v>32500</v>
      </c>
      <c r="I35" s="14">
        <v>7680</v>
      </c>
      <c r="J35" s="14">
        <v>32500</v>
      </c>
      <c r="K35" s="21">
        <v>0.2363</v>
      </c>
      <c r="L35" s="15">
        <v>7680</v>
      </c>
      <c r="M35" s="16">
        <f t="shared" si="2"/>
        <v>0</v>
      </c>
      <c r="N35" s="16">
        <f t="shared" si="3"/>
        <v>0</v>
      </c>
      <c r="O35" s="17" t="s">
        <v>58</v>
      </c>
    </row>
    <row r="36" ht="24" customHeight="1" spans="1:15">
      <c r="A36" s="22" t="s">
        <v>100</v>
      </c>
      <c r="B36" s="23"/>
      <c r="C36" s="23"/>
      <c r="D36" s="23"/>
      <c r="E36" s="23"/>
      <c r="F36" s="24"/>
      <c r="G36" s="14">
        <f>SUM(G4:G35)</f>
        <v>383864</v>
      </c>
      <c r="H36" s="14">
        <f>SUM(H4:H35)</f>
        <v>585550</v>
      </c>
      <c r="I36" s="14">
        <f>SUM(I4:I35)</f>
        <v>428527</v>
      </c>
      <c r="J36" s="16">
        <f>SUM(J4:J35)</f>
        <v>570413</v>
      </c>
      <c r="K36" s="16"/>
      <c r="L36" s="14">
        <f>SUM(L4:L35)</f>
        <v>374613</v>
      </c>
      <c r="M36" s="16">
        <f>SUM(M4:M35)</f>
        <v>15137</v>
      </c>
      <c r="N36" s="16">
        <f>SUM(N4:N35)</f>
        <v>53914</v>
      </c>
      <c r="O36" s="16"/>
    </row>
    <row r="39" ht="15" customHeight="1" spans="1:15">
      <c r="G39" s="25"/>
      <c r="H39" s="25"/>
      <c r="I39" s="25"/>
      <c r="L39" s="26"/>
    </row>
    <row r="40" ht="18.75" spans="1:15">
      <c r="G40" s="25"/>
      <c r="H40" s="25"/>
      <c r="I40" s="25"/>
    </row>
    <row r="41" ht="18.75" spans="1:15">
      <c r="G41" s="27"/>
      <c r="H41" s="27"/>
      <c r="I41" s="27"/>
    </row>
  </sheetData>
  <autoFilter xmlns:etc="http://www.wps.cn/officeDocument/2017/etCustomData" ref="A3:O36" etc:filterBottomFollowUsedRange="0">
    <extLst/>
  </autoFilter>
  <mergeCells count="11">
    <mergeCell ref="A1:O1"/>
    <mergeCell ref="G2:I2"/>
    <mergeCell ref="J2:L2"/>
    <mergeCell ref="M2:N2"/>
    <mergeCell ref="A36:F36"/>
    <mergeCell ref="A2:A3"/>
    <mergeCell ref="B2:B3"/>
    <mergeCell ref="C2:C3"/>
    <mergeCell ref="D2:D3"/>
    <mergeCell ref="E2:E3"/>
    <mergeCell ref="F2:F3"/>
  </mergeCells>
  <printOptions horizontalCentered="1"/>
  <pageMargins left="0.156944444444444" right="0.156944444444444" top="0.747916666666667" bottom="0.747916666666667" header="0.314583333333333" footer="0.314583333333333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杨爽</cp:lastModifiedBy>
  <dcterms:created xsi:type="dcterms:W3CDTF">2023-05-12T11:15:00Z</dcterms:created>
  <cp:lastPrinted>2025-02-20T07:40:00Z</cp:lastPrinted>
  <dcterms:modified xsi:type="dcterms:W3CDTF">2026-02-04T07:15:08Z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E670B5DAB7414BE9B7475323E64DE2B7_12</vt:lpwstr>
  </property>
  <property fmtid="{D5CDD505-2E9C-101B-9397-08002B2CF9AE}" pid="4" name="CalculationRule">
    <vt:i4>0</vt:i4>
  </property>
</Properties>
</file>